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-15" yWindow="4770" windowWidth="15480" windowHeight="4830" tabRatio="725"/>
  </bookViews>
  <sheets>
    <sheet name="0" sheetId="86" r:id="rId1"/>
    <sheet name="1" sheetId="200" r:id="rId2"/>
    <sheet name="1 graf1" sheetId="41" r:id="rId3"/>
    <sheet name="2" sheetId="77" r:id="rId4"/>
    <sheet name="3" sheetId="11" r:id="rId5"/>
    <sheet name="4" sheetId="133" r:id="rId6"/>
    <sheet name="5" sheetId="10" r:id="rId7"/>
    <sheet name="6" sheetId="201" r:id="rId8"/>
  </sheets>
  <definedNames>
    <definedName name="_R1_1" localSheetId="5">'4'!$A$1:$E$13</definedName>
    <definedName name="_R1_1">#REF!</definedName>
    <definedName name="_R1_2">#REF!</definedName>
    <definedName name="_R1_3">#REF!</definedName>
    <definedName name="_R1_4">#REF!</definedName>
    <definedName name="_R1_5">#REF!</definedName>
    <definedName name="_R2_1">#REF!</definedName>
    <definedName name="_R2_2">#REF!</definedName>
    <definedName name="_R2_3">'5'!$A$1:$K$22</definedName>
    <definedName name="_R2_4">'3'!$A$1:$D$70</definedName>
    <definedName name="_R3_1">#REF!</definedName>
    <definedName name="_R3_2">#REF!</definedName>
    <definedName name="_R3_3">#REF!</definedName>
    <definedName name="_R4_1">#REF!</definedName>
    <definedName name="_R4_10">#REF!</definedName>
    <definedName name="_R4_11">#REF!</definedName>
    <definedName name="_R4_12">#REF!</definedName>
    <definedName name="_R4_13">#REF!</definedName>
    <definedName name="_R4_14">#REF!</definedName>
    <definedName name="_R4_15">#REF!</definedName>
    <definedName name="_R4_16">#REF!</definedName>
    <definedName name="_R4_17">#REF!</definedName>
    <definedName name="_R4_18">#REF!</definedName>
    <definedName name="_R4_19">#REF!</definedName>
    <definedName name="_R4_2">#REF!</definedName>
    <definedName name="_R4_20">#REF!</definedName>
    <definedName name="_R4_21">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4_8">#REF!</definedName>
    <definedName name="_R4_9">#REF!</definedName>
    <definedName name="_R5_1">#REF!</definedName>
    <definedName name="_R5_2">#REF!</definedName>
    <definedName name="_R5_3">#REF!</definedName>
    <definedName name="_R5_4">#REF!</definedName>
    <definedName name="_R5_5">#REF!</definedName>
    <definedName name="_R5_6">#REF!</definedName>
    <definedName name="_xlnm.Print_Area" localSheetId="2">'1 graf1'!$A$1:$C$27</definedName>
  </definedNames>
  <calcPr calcId="152511"/>
</workbook>
</file>

<file path=xl/calcChain.xml><?xml version="1.0" encoding="utf-8"?>
<calcChain xmlns="http://schemas.openxmlformats.org/spreadsheetml/2006/main">
  <c r="D8" i="133" l="1"/>
  <c r="E8" i="133"/>
  <c r="B8" i="133"/>
  <c r="B5" i="133"/>
  <c r="D5" i="133"/>
  <c r="E5" i="133"/>
  <c r="C5" i="133"/>
  <c r="C10" i="133"/>
  <c r="C11" i="133"/>
  <c r="C12" i="133"/>
  <c r="C13" i="133"/>
  <c r="C9" i="133"/>
  <c r="C8" i="133" l="1"/>
  <c r="D4" i="10"/>
  <c r="L4" i="10"/>
  <c r="J4" i="10"/>
  <c r="I4" i="10"/>
  <c r="D4" i="11" l="1"/>
  <c r="C4" i="11"/>
  <c r="D5" i="200"/>
  <c r="C5" i="200"/>
  <c r="B5" i="200" l="1"/>
  <c r="B4" i="11"/>
  <c r="B90" i="11" l="1"/>
  <c r="B88" i="11"/>
  <c r="B86" i="11"/>
  <c r="B84" i="11"/>
  <c r="B82" i="11"/>
  <c r="B81" i="11"/>
  <c r="B80" i="11"/>
  <c r="B79" i="11"/>
  <c r="B78" i="11"/>
  <c r="B77" i="11"/>
  <c r="B76" i="11"/>
  <c r="B74" i="11"/>
  <c r="B73" i="11"/>
  <c r="B72" i="11"/>
  <c r="B71" i="11"/>
  <c r="B70" i="11"/>
  <c r="B68" i="11"/>
  <c r="B67" i="11"/>
  <c r="B66" i="11"/>
  <c r="B64" i="11"/>
  <c r="B62" i="11"/>
  <c r="B61" i="11"/>
  <c r="B59" i="11"/>
  <c r="B58" i="11"/>
  <c r="B56" i="11"/>
  <c r="B55" i="11"/>
  <c r="B54" i="11"/>
  <c r="B53" i="11"/>
  <c r="B52" i="11"/>
  <c r="B51" i="11"/>
  <c r="B50" i="11"/>
  <c r="B48" i="11"/>
  <c r="B47" i="11"/>
  <c r="B46" i="11"/>
  <c r="B45" i="11"/>
  <c r="B44" i="11"/>
  <c r="B42" i="11"/>
  <c r="B40" i="11"/>
  <c r="B39" i="11"/>
  <c r="B37" i="11"/>
  <c r="B35" i="11"/>
  <c r="B34" i="11"/>
  <c r="B33" i="11"/>
  <c r="B32" i="11"/>
  <c r="B30" i="11"/>
  <c r="B29" i="11"/>
  <c r="B28" i="11"/>
  <c r="B26" i="11"/>
  <c r="B25" i="11"/>
  <c r="B23" i="11"/>
  <c r="B22" i="11"/>
  <c r="B20" i="11"/>
  <c r="B18" i="11"/>
  <c r="B17" i="11"/>
  <c r="B16" i="11"/>
  <c r="B15" i="11"/>
  <c r="B13" i="11"/>
  <c r="B12" i="11"/>
  <c r="B11" i="11"/>
  <c r="B10" i="11"/>
  <c r="B9" i="11"/>
  <c r="B8" i="11"/>
  <c r="B7" i="11"/>
  <c r="B6" i="11"/>
  <c r="B8" i="201" l="1"/>
  <c r="B9" i="201"/>
  <c r="B10" i="201"/>
  <c r="B11" i="201"/>
  <c r="B12" i="201"/>
  <c r="B13" i="201"/>
  <c r="B4" i="77" l="1"/>
  <c r="B7" i="200" l="1"/>
  <c r="B8" i="200"/>
  <c r="B9" i="200"/>
  <c r="B10" i="200"/>
  <c r="B11" i="200"/>
  <c r="B13" i="200"/>
  <c r="B14" i="200"/>
  <c r="B7" i="201" l="1"/>
  <c r="B6" i="201"/>
  <c r="B5" i="201"/>
  <c r="G5" i="200" l="1"/>
  <c r="F5" i="200"/>
  <c r="B76" i="200" l="1"/>
  <c r="B55" i="200"/>
  <c r="B56" i="200"/>
  <c r="B66" i="200"/>
  <c r="B67" i="200"/>
  <c r="B69" i="200"/>
  <c r="B71" i="200"/>
  <c r="B72" i="200"/>
  <c r="B75" i="200"/>
  <c r="B79" i="200"/>
  <c r="B80" i="200"/>
  <c r="B82" i="200"/>
  <c r="B85" i="200"/>
  <c r="B86" i="200"/>
  <c r="B87" i="200"/>
  <c r="B88" i="200"/>
  <c r="B89" i="200"/>
  <c r="B90" i="200"/>
  <c r="B91" i="200"/>
  <c r="B93" i="200"/>
  <c r="B94" i="200"/>
  <c r="B96" i="200"/>
  <c r="B98" i="200"/>
  <c r="B54" i="200"/>
  <c r="B17" i="200" l="1"/>
  <c r="B18" i="200"/>
  <c r="B19" i="200"/>
  <c r="B20" i="200"/>
  <c r="B22" i="200"/>
  <c r="B24" i="200"/>
  <c r="B25" i="200"/>
  <c r="B27" i="200"/>
  <c r="B28" i="200"/>
  <c r="B30" i="200"/>
  <c r="B31" i="200"/>
  <c r="B32" i="200"/>
  <c r="B33" i="200"/>
  <c r="B34" i="200"/>
  <c r="B36" i="200"/>
  <c r="B37" i="200"/>
  <c r="B38" i="200"/>
  <c r="B39" i="200"/>
  <c r="B41" i="200"/>
  <c r="B42" i="200"/>
  <c r="B43" i="200"/>
  <c r="B45" i="200"/>
  <c r="B46" i="200"/>
  <c r="B48" i="200"/>
  <c r="B50" i="200"/>
  <c r="B52" i="200"/>
  <c r="E4" i="10" l="1"/>
  <c r="F4" i="10"/>
  <c r="G4" i="10"/>
  <c r="H4" i="10"/>
  <c r="K4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 l="1"/>
  <c r="D4" i="201"/>
  <c r="C4" i="201"/>
  <c r="B4" i="201" l="1"/>
  <c r="E5" i="200"/>
  <c r="C25" i="77" l="1"/>
  <c r="C38" i="77"/>
  <c r="C37" i="77"/>
  <c r="C35" i="77"/>
  <c r="C34" i="77"/>
  <c r="C33" i="77"/>
  <c r="C32" i="77"/>
  <c r="C31" i="77"/>
  <c r="C29" i="77"/>
  <c r="C28" i="77"/>
  <c r="C27" i="77"/>
  <c r="C26" i="77"/>
  <c r="C24" i="77"/>
  <c r="C22" i="77"/>
  <c r="C21" i="77"/>
  <c r="C20" i="77"/>
  <c r="C19" i="77"/>
  <c r="C18" i="77"/>
  <c r="C17" i="77"/>
  <c r="C16" i="77"/>
  <c r="C15" i="77"/>
  <c r="C14" i="77"/>
  <c r="C13" i="77"/>
  <c r="C12" i="77"/>
  <c r="C11" i="77"/>
  <c r="C10" i="77"/>
  <c r="C9" i="77"/>
  <c r="C8" i="77"/>
  <c r="C7" i="77"/>
  <c r="C6" i="77"/>
</calcChain>
</file>

<file path=xl/sharedStrings.xml><?xml version="1.0" encoding="utf-8"?>
<sst xmlns="http://schemas.openxmlformats.org/spreadsheetml/2006/main" count="355" uniqueCount="188">
  <si>
    <t>Residentes en la ciudad</t>
  </si>
  <si>
    <t xml:space="preserve">      Másteres</t>
  </si>
  <si>
    <t>Grado en Ingeniería Informática</t>
  </si>
  <si>
    <t>Grado en Ciencia y Tecnología de los Alimentos</t>
  </si>
  <si>
    <t>Extranjera</t>
  </si>
  <si>
    <t>Española</t>
  </si>
  <si>
    <t>Con Cátedra de Escuela Universitaria</t>
  </si>
  <si>
    <t>Titular de Universidad</t>
  </si>
  <si>
    <t>Titular de Escuela Universitaria</t>
  </si>
  <si>
    <t>Grado en Biología</t>
  </si>
  <si>
    <t>Grado en Nutrición Humana y Dietética</t>
  </si>
  <si>
    <t>Según nacionalidad</t>
  </si>
  <si>
    <t>Alumnado matriculado</t>
  </si>
  <si>
    <t>Escuela Técnica Superior de Ingeniería</t>
  </si>
  <si>
    <t>Facultad de Ciencias Biológicas</t>
  </si>
  <si>
    <t>Facultad de Ciencias de la Actividad Física y el Deporte</t>
  </si>
  <si>
    <t xml:space="preserve">Facultad de Ciencias Matemáticas </t>
  </si>
  <si>
    <t xml:space="preserve">Facultad de Ciencias Sociales </t>
  </si>
  <si>
    <t>Facultad de Derecho</t>
  </si>
  <si>
    <t xml:space="preserve">Facultad de Economía </t>
  </si>
  <si>
    <t xml:space="preserve">Facultad de Enfermería y Podología </t>
  </si>
  <si>
    <t xml:space="preserve">Facultad de Farmacia </t>
  </si>
  <si>
    <t>Facultad de Filología, Traducción y Comunicación</t>
  </si>
  <si>
    <t>Facultad de Física</t>
  </si>
  <si>
    <t xml:space="preserve">Facultad de Fisioterapia </t>
  </si>
  <si>
    <t>Burjassot-Paterna</t>
  </si>
  <si>
    <t xml:space="preserve">Facultad de Geografía e Historia </t>
  </si>
  <si>
    <t>Número</t>
  </si>
  <si>
    <t>Grado en Educación Infantil</t>
  </si>
  <si>
    <t>Grado en Educación Primaria</t>
  </si>
  <si>
    <t>Grado en Historia</t>
  </si>
  <si>
    <t>Grado en Historia del Arte</t>
  </si>
  <si>
    <t>Grado en Información y Documentación</t>
  </si>
  <si>
    <t>Grado en Geografía y Medio Ambiente</t>
  </si>
  <si>
    <t>Según edad</t>
  </si>
  <si>
    <t>19 años</t>
  </si>
  <si>
    <t>20 años</t>
  </si>
  <si>
    <t>21 años</t>
  </si>
  <si>
    <t>22 años</t>
  </si>
  <si>
    <t>23 años</t>
  </si>
  <si>
    <t>24 años</t>
  </si>
  <si>
    <t>25 años</t>
  </si>
  <si>
    <t xml:space="preserve">26 años </t>
  </si>
  <si>
    <t>27 años</t>
  </si>
  <si>
    <t>28 años</t>
  </si>
  <si>
    <t>29 y 30 años</t>
  </si>
  <si>
    <t>31 a 35 años</t>
  </si>
  <si>
    <t>36 a 40 años</t>
  </si>
  <si>
    <t>41 a 50 años</t>
  </si>
  <si>
    <t>Mayores de 50 años</t>
  </si>
  <si>
    <t>Según Residencia familiar</t>
  </si>
  <si>
    <t>Valencia ciudad</t>
  </si>
  <si>
    <t>Resto Provincia</t>
  </si>
  <si>
    <t>Resto Comunidad</t>
  </si>
  <si>
    <t>Resto España</t>
  </si>
  <si>
    <t>Extranjero</t>
  </si>
  <si>
    <t>Según situación laboral</t>
  </si>
  <si>
    <t>Ningún trabajo remunerado</t>
  </si>
  <si>
    <t>Homes</t>
  </si>
  <si>
    <t>Dones</t>
  </si>
  <si>
    <t xml:space="preserve"> </t>
  </si>
  <si>
    <t>Total</t>
  </si>
  <si>
    <t>%</t>
  </si>
  <si>
    <t>Grado en Ingeniería Química</t>
  </si>
  <si>
    <t>Grado en Administración y Dirección de Empresas</t>
  </si>
  <si>
    <t>Mujeres</t>
  </si>
  <si>
    <t>No consta</t>
  </si>
  <si>
    <t>Otros</t>
  </si>
  <si>
    <t>Grado Matemáticas</t>
  </si>
  <si>
    <t>Grado en Ciencias Políticas y de la Administración Pública</t>
  </si>
  <si>
    <t>Grado en Derecho</t>
  </si>
  <si>
    <t>Con Cátedra Universitaria</t>
  </si>
  <si>
    <t>Profesorado Emérito</t>
  </si>
  <si>
    <t>Otras</t>
  </si>
  <si>
    <t>Profesorado "Ayudante doctor"</t>
  </si>
  <si>
    <t>Profesorado "Asociado"</t>
  </si>
  <si>
    <t>Centro</t>
  </si>
  <si>
    <t xml:space="preserve">Grado en Comunicación Audiovisual </t>
  </si>
  <si>
    <t>Grado en Periodismo</t>
  </si>
  <si>
    <t>Grado en Ciencias de la Actividad Física y el Deporte</t>
  </si>
  <si>
    <t xml:space="preserve">Grado en Biotecnología </t>
  </si>
  <si>
    <t>Grado en Ciencias Ambientales</t>
  </si>
  <si>
    <t>Grado en Bioquímica y Ciencias Biomédicas</t>
  </si>
  <si>
    <t>Grado en Pedagogía</t>
  </si>
  <si>
    <t>Facultad de Magisterio</t>
  </si>
  <si>
    <t xml:space="preserve">Facultad de Medicina y Odontología </t>
  </si>
  <si>
    <t xml:space="preserve">Facultad de Psicología </t>
  </si>
  <si>
    <t xml:space="preserve">Facultad de Química </t>
  </si>
  <si>
    <t>Campus</t>
  </si>
  <si>
    <t>Blasco Ibáñez</t>
  </si>
  <si>
    <t>Tarongers</t>
  </si>
  <si>
    <t>Grado en Farmacia</t>
  </si>
  <si>
    <t>Programas oficiales de postgrado</t>
  </si>
  <si>
    <t>Postgrados propios</t>
  </si>
  <si>
    <t xml:space="preserve">      Doctorados</t>
  </si>
  <si>
    <t>Grado en Relaciones Laborales y Recursos Humanos</t>
  </si>
  <si>
    <t>Grado en Trabajo Social</t>
  </si>
  <si>
    <t>Grado en Física</t>
  </si>
  <si>
    <t>Grado en Ingeniería Electrónica de Telecomunicación</t>
  </si>
  <si>
    <t>Grado en Ingeniería Electrónica Industrial</t>
  </si>
  <si>
    <t>Grado en Ingeniería Multimedia</t>
  </si>
  <si>
    <t>Grado en Ingeniería Telemática</t>
  </si>
  <si>
    <t>Grado en Enfermería</t>
  </si>
  <si>
    <t>Grado en Podología</t>
  </si>
  <si>
    <t>Grado en Sociología</t>
  </si>
  <si>
    <t>Grado en Criminología</t>
  </si>
  <si>
    <t>Grado en Estudios Ingleses</t>
  </si>
  <si>
    <t>Grado en Estudios Hispánicos</t>
  </si>
  <si>
    <t>Grado en Filología Catalana</t>
  </si>
  <si>
    <t>Grado en Filología Clásica</t>
  </si>
  <si>
    <t>Grado en Lenguas Modernas y sus Literaturas</t>
  </si>
  <si>
    <t>Grado en Traducción y Mediación Interlingüística</t>
  </si>
  <si>
    <t>Grado en Filosofía</t>
  </si>
  <si>
    <t>Grado en Óptica y Optometría</t>
  </si>
  <si>
    <t>Grado en Matemáticas</t>
  </si>
  <si>
    <t>Grado en Medicina</t>
  </si>
  <si>
    <t>Grado en Odontología</t>
  </si>
  <si>
    <t>Grado en Logopedia</t>
  </si>
  <si>
    <t>Grado en Química</t>
  </si>
  <si>
    <t>Grado en Negocios Internacionales</t>
  </si>
  <si>
    <t>Grado en Turismo</t>
  </si>
  <si>
    <t>Grado en Educación Social</t>
  </si>
  <si>
    <t>Grado en Psicología</t>
  </si>
  <si>
    <t>Grado en Economía</t>
  </si>
  <si>
    <t>Grado en Fisioterapia</t>
  </si>
  <si>
    <t>Grado en Finanzas y Contabilidad</t>
  </si>
  <si>
    <t>Grado en Ciencias Gastronómicas</t>
  </si>
  <si>
    <t>Másteres</t>
  </si>
  <si>
    <t>Grado en Ciencias Políticas y de la Admón. Pública</t>
  </si>
  <si>
    <t>Grado en Negocios Internacionales / International Business</t>
  </si>
  <si>
    <t>Certificado Universitario</t>
  </si>
  <si>
    <t>Diplomas de postgrado (Experto Universitario)</t>
  </si>
  <si>
    <t>Diplomas de especialización y certificados</t>
  </si>
  <si>
    <t>Facultad de Filosofía y Ciencias de la Educación</t>
  </si>
  <si>
    <t>Trabajo esporádico (durante menos de tres meses)</t>
  </si>
  <si>
    <t>Trabajo a jornada parcial (durante más de tres meses)</t>
  </si>
  <si>
    <t>Trabajo a jornada completa (durante más de tres meses)</t>
  </si>
  <si>
    <t>Grado en Ciencia de Datos</t>
  </si>
  <si>
    <t>Grado en Inteligencia y Analítica de Negocios</t>
  </si>
  <si>
    <t>Doble Grado en Administración y Dirección de Empresas y Derecho</t>
  </si>
  <si>
    <t>Hombres</t>
  </si>
  <si>
    <t>Doble Grado en Física y Química</t>
  </si>
  <si>
    <t>Doble Grado en Física y Matemáticas</t>
  </si>
  <si>
    <t>Facultad de Psicología y Logopedia</t>
  </si>
  <si>
    <t>UNIVERSITAT DE VALÈNCIA</t>
  </si>
  <si>
    <t>Doble Grado en Química e Ingeniería Química</t>
  </si>
  <si>
    <t>Doble Grado en Turismo y Administración y Dirección de Empresas</t>
  </si>
  <si>
    <t>Doble Grado en Derecho + Criminología</t>
  </si>
  <si>
    <t>Doble Grado en Derecho + Ciencias Políticas y de la Admón. Pública</t>
  </si>
  <si>
    <t>Nota: En este apartado no se incluyen otros centros adscritos ni el centro de Onteniente.</t>
  </si>
  <si>
    <t>Fuente: Servicio de Análisis y Planificación. Universitat de València.</t>
  </si>
  <si>
    <t>Doble Grado en Derecho y Economía</t>
  </si>
  <si>
    <t>Doble Grado en Matemáticas e Ingeniería Informática</t>
  </si>
  <si>
    <t>Doble Grado en Matemáticas e Ingeniería Telemática</t>
  </si>
  <si>
    <t>Facultad de Farmacia y Ciencias de la Alimentación</t>
  </si>
  <si>
    <t>18 años o menos</t>
  </si>
  <si>
    <t>Doble Grado Farmacia + Nutrición Humana y Dietética</t>
  </si>
  <si>
    <t>-</t>
  </si>
  <si>
    <t>1. Alumnado matriculado en estudios de grado por centro, titulación, sexo y lugar de residencia. Curso 2024/25</t>
  </si>
  <si>
    <t>2. Características básicas del alumnado matriculado en estudios de grado. Curso 2024/25</t>
  </si>
  <si>
    <t>3. Alumnado graduado en estudios de grado en la Universitat de València. Curso 2023/2024</t>
  </si>
  <si>
    <t>5. Profesorado según categoría y centro. Curso 2024/25</t>
  </si>
  <si>
    <t>6. Profesorado según categoría y sexo. Curso 2024/25</t>
  </si>
  <si>
    <t xml:space="preserve">Facultad de Física -Facultad de Ciencias Matemáticas </t>
  </si>
  <si>
    <t xml:space="preserve">Programa de Doble Grado en Física y Matemáticas </t>
  </si>
  <si>
    <t xml:space="preserve">Facultad de Física -Facultad de Química </t>
  </si>
  <si>
    <t>Programa de Doble Grado en Física y Química</t>
  </si>
  <si>
    <t xml:space="preserve">Doble Grado en Comunicación Audiovisual i Periodismo </t>
  </si>
  <si>
    <t>Facultad de Ciencias Sociales-Facultad de Derecho</t>
  </si>
  <si>
    <t>Doble Grado Sociologia y Ciencias Políticas y de la Administración Pública</t>
  </si>
  <si>
    <t xml:space="preserve">Facultad de Derecho -Facultad de Economia </t>
  </si>
  <si>
    <t>Facultad de Ciencias Matemáticas -ETSE</t>
  </si>
  <si>
    <t>Facultad de Química -ETSE</t>
  </si>
  <si>
    <t>Programa de Doble Grado en Derecho y Ciencias Políticas y de la Admón. Pública</t>
  </si>
  <si>
    <t>Programa de Doble Grado en Derecho y Criminología</t>
  </si>
  <si>
    <t>Programa de Doble Grado Farmacia y Nutrición Humana y Dietética</t>
  </si>
  <si>
    <t>Programa de Doble Grado Turismo y Administración y Dirección de Empresas</t>
  </si>
  <si>
    <t>Programa de Doble Grado en Administración i Dirección de Empresas y Derecho</t>
  </si>
  <si>
    <t xml:space="preserve">Facultad de Derecho-Facultad de Economía </t>
  </si>
  <si>
    <t>Programa de Doble Grado Sociología y Ciencias Políticas y de la Admón. Pública</t>
  </si>
  <si>
    <t>Nota: En este apartado no se incluyen otros centros adscritos ni el centro de Onteniente. Datos a octubre de 2025.</t>
  </si>
  <si>
    <t>Nota: Profesorado contabilizado a 31/12/2024.</t>
  </si>
  <si>
    <t>Facultad de Formación del Profesorado</t>
  </si>
  <si>
    <t>Profesor Permanente Laboral</t>
  </si>
  <si>
    <t>4. Estudios de Postgrado. Curso 2024/25</t>
  </si>
  <si>
    <t>Tesis doctorales leídas</t>
  </si>
  <si>
    <t>Grado en Traducción y Mediación Interlingüística (Aleman; Inglés o Francés)</t>
  </si>
  <si>
    <t xml:space="preserve">Doble Grado en  Derecho y Ciencias Políticas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</si>
</sst>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\ &quot;Pts&quot;_-;\-* #,##0\ &quot;Pts&quot;_-;_-* &quot;-&quot;\ &quot;Pts&quot;_-;_-@_-"/>
    <numFmt numFmtId="165" formatCode="0.0%"/>
    <numFmt numFmtId="166" formatCode="#,##0.0"/>
    <numFmt numFmtId="167" formatCode="#,##0_ ;\-#,##0\ "/>
    <numFmt numFmtId="168" formatCode="#,##0.00&quot; &quot;[$€-C0A];[Red]&quot;-&quot;#,##0.00&quot; &quot;[$€-C0A]"/>
    <numFmt numFmtId="169" formatCode="_(* #,##0_);_(* \(#,##0\);_(* &quot;-&quot;_);_(@_)"/>
    <numFmt numFmtId="170" formatCode="_(* #,##0.00_);_(* \(#,##0.00\);_(* &quot;-&quot;??_);_(@_)"/>
    <numFmt numFmtId="171" formatCode="_(&quot;$&quot;* #,##0_);_(&quot;$&quot;* \(#,##0\);_(&quot;$&quot;* &quot;-&quot;_);_(@_)"/>
    <numFmt numFmtId="172" formatCode="_(&quot;$&quot;* #,##0.00_);_(&quot;$&quot;* \(#,##0.00\);_(&quot;$&quot;* &quot;-&quot;??_);_(@_)"/>
  </numFmts>
  <fonts count="22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i/>
      <sz val="11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0"/>
      <color indexed="8"/>
      <name val="Times New Roman"/>
      <family val="1"/>
    </font>
    <font>
      <i/>
      <sz val="8"/>
      <color indexed="8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i/>
      <sz val="16"/>
      <color theme="1"/>
      <name val="Arial1"/>
    </font>
    <font>
      <sz val="11"/>
      <color theme="1"/>
      <name val="Arial1"/>
    </font>
    <font>
      <b/>
      <i/>
      <u/>
      <sz val="11"/>
      <color theme="1"/>
      <name val="Arial1"/>
    </font>
    <font>
      <u/>
      <sz val="10"/>
      <color indexed="61"/>
      <name val="Arial"/>
      <family val="2"/>
    </font>
    <font>
      <u/>
      <sz val="10"/>
      <color indexed="12"/>
      <name val="Arial"/>
      <family val="2"/>
    </font>
    <font>
      <b/>
      <sz val="10"/>
      <color indexed="8"/>
      <name val="Times New Roman"/>
      <family val="1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</borders>
  <cellStyleXfs count="16">
    <xf numFmtId="0" fontId="0" fillId="0" borderId="0"/>
    <xf numFmtId="0" fontId="15" fillId="0" borderId="0">
      <alignment horizontal="center"/>
    </xf>
    <xf numFmtId="0" fontId="15" fillId="0" borderId="0">
      <alignment horizontal="center" textRotation="90"/>
    </xf>
    <xf numFmtId="164" fontId="1" fillId="0" borderId="0" applyFont="0" applyFill="0" applyBorder="0" applyAlignment="0" applyProtection="0"/>
    <xf numFmtId="0" fontId="14" fillId="0" borderId="0"/>
    <xf numFmtId="0" fontId="16" fillId="0" borderId="0"/>
    <xf numFmtId="0" fontId="17" fillId="0" borderId="0"/>
    <xf numFmtId="168" fontId="17" fillId="0" borderId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1" fillId="0" borderId="0"/>
  </cellStyleXfs>
  <cellXfs count="105"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 applyBorder="1"/>
    <xf numFmtId="0" fontId="1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/>
    <xf numFmtId="0" fontId="1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2" borderId="0" xfId="0" applyFont="1" applyFill="1"/>
    <xf numFmtId="0" fontId="8" fillId="2" borderId="0" xfId="0" applyFont="1" applyFill="1" applyAlignment="1">
      <alignment horizontal="right" wrapText="1"/>
    </xf>
    <xf numFmtId="0" fontId="5" fillId="3" borderId="0" xfId="0" applyFont="1" applyFill="1"/>
    <xf numFmtId="3" fontId="5" fillId="3" borderId="0" xfId="0" applyNumberFormat="1" applyFont="1" applyFill="1" applyAlignment="1">
      <alignment horizontal="right"/>
    </xf>
    <xf numFmtId="3" fontId="5" fillId="3" borderId="0" xfId="0" applyNumberFormat="1" applyFont="1" applyFill="1"/>
    <xf numFmtId="0" fontId="5" fillId="0" borderId="0" xfId="0" applyFont="1" applyFill="1"/>
    <xf numFmtId="3" fontId="5" fillId="0" borderId="0" xfId="0" applyNumberFormat="1" applyFont="1" applyFill="1" applyAlignment="1">
      <alignment horizontal="right"/>
    </xf>
    <xf numFmtId="3" fontId="5" fillId="0" borderId="0" xfId="0" applyNumberFormat="1" applyFont="1" applyFill="1"/>
    <xf numFmtId="0" fontId="9" fillId="0" borderId="0" xfId="0" applyFont="1"/>
    <xf numFmtId="0" fontId="9" fillId="0" borderId="0" xfId="0" applyFont="1" applyAlignment="1">
      <alignment horizontal="right"/>
    </xf>
    <xf numFmtId="3" fontId="8" fillId="2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 indent="1"/>
    </xf>
    <xf numFmtId="3" fontId="5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0" fontId="8" fillId="2" borderId="0" xfId="0" applyFont="1" applyFill="1" applyBorder="1"/>
    <xf numFmtId="0" fontId="5" fillId="3" borderId="0" xfId="0" applyFont="1" applyFill="1" applyBorder="1" applyAlignment="1">
      <alignment horizontal="left" indent="1"/>
    </xf>
    <xf numFmtId="0" fontId="9" fillId="0" borderId="0" xfId="0" applyFont="1" applyFill="1" applyBorder="1"/>
    <xf numFmtId="0" fontId="5" fillId="3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right" wrapText="1"/>
    </xf>
    <xf numFmtId="3" fontId="5" fillId="3" borderId="0" xfId="0" applyNumberFormat="1" applyFont="1" applyFill="1" applyBorder="1" applyAlignment="1">
      <alignment horizontal="right"/>
    </xf>
    <xf numFmtId="3" fontId="5" fillId="0" borderId="0" xfId="0" quotePrefix="1" applyNumberFormat="1" applyFont="1" applyFill="1" applyAlignment="1">
      <alignment horizontal="right"/>
    </xf>
    <xf numFmtId="3" fontId="5" fillId="3" borderId="0" xfId="0" quotePrefix="1" applyNumberFormat="1" applyFont="1" applyFill="1" applyAlignment="1">
      <alignment horizontal="right"/>
    </xf>
    <xf numFmtId="0" fontId="9" fillId="0" borderId="0" xfId="0" applyFont="1" applyFill="1"/>
    <xf numFmtId="0" fontId="8" fillId="2" borderId="0" xfId="0" applyFont="1" applyFill="1" applyAlignment="1">
      <alignment horizontal="left" indent="2"/>
    </xf>
    <xf numFmtId="167" fontId="8" fillId="2" borderId="0" xfId="3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10" fillId="0" borderId="0" xfId="0" applyNumberFormat="1" applyFont="1" applyFill="1" applyBorder="1" applyAlignment="1">
      <alignment horizontal="left" indent="1"/>
    </xf>
    <xf numFmtId="3" fontId="10" fillId="3" borderId="0" xfId="0" applyNumberFormat="1" applyFont="1" applyFill="1" applyBorder="1"/>
    <xf numFmtId="3" fontId="10" fillId="3" borderId="0" xfId="0" applyNumberFormat="1" applyFont="1" applyFill="1" applyBorder="1" applyAlignment="1">
      <alignment horizontal="left" indent="1"/>
    </xf>
    <xf numFmtId="3" fontId="11" fillId="0" borderId="0" xfId="0" applyNumberFormat="1" applyFont="1" applyFill="1" applyBorder="1"/>
    <xf numFmtId="3" fontId="10" fillId="0" borderId="0" xfId="0" applyNumberFormat="1" applyFont="1" applyFill="1" applyBorder="1" applyAlignment="1">
      <alignment horizontal="right" wrapText="1"/>
    </xf>
    <xf numFmtId="165" fontId="5" fillId="0" borderId="0" xfId="0" applyNumberFormat="1" applyFont="1" applyFill="1" applyBorder="1" applyAlignment="1">
      <alignment horizontal="right"/>
    </xf>
    <xf numFmtId="0" fontId="8" fillId="2" borderId="0" xfId="0" applyNumberFormat="1" applyFont="1" applyFill="1" applyBorder="1" applyAlignment="1">
      <alignment horizontal="right" wrapText="1"/>
    </xf>
    <xf numFmtId="3" fontId="10" fillId="3" borderId="0" xfId="0" applyNumberFormat="1" applyFont="1" applyFill="1" applyBorder="1" applyAlignment="1">
      <alignment horizontal="right" wrapText="1"/>
    </xf>
    <xf numFmtId="165" fontId="5" fillId="3" borderId="0" xfId="0" applyNumberFormat="1" applyFont="1" applyFill="1" applyBorder="1" applyAlignment="1">
      <alignment horizontal="right"/>
    </xf>
    <xf numFmtId="0" fontId="5" fillId="3" borderId="0" xfId="0" applyFont="1" applyFill="1" applyAlignment="1"/>
    <xf numFmtId="0" fontId="5" fillId="0" borderId="0" xfId="0" applyFont="1" applyFill="1" applyAlignment="1"/>
    <xf numFmtId="0" fontId="5" fillId="0" borderId="0" xfId="0" applyFont="1" applyFill="1" applyAlignment="1">
      <alignment horizontal="left" indent="1"/>
    </xf>
    <xf numFmtId="0" fontId="5" fillId="3" borderId="0" xfId="0" applyFont="1" applyFill="1" applyAlignment="1">
      <alignment horizontal="left" indent="1"/>
    </xf>
    <xf numFmtId="3" fontId="0" fillId="0" borderId="0" xfId="0" applyNumberFormat="1"/>
    <xf numFmtId="3" fontId="0" fillId="0" borderId="0" xfId="0" applyNumberFormat="1" applyFill="1" applyBorder="1"/>
    <xf numFmtId="3" fontId="10" fillId="3" borderId="0" xfId="0" quotePrefix="1" applyNumberFormat="1" applyFont="1" applyFill="1" applyBorder="1" applyAlignment="1">
      <alignment horizontal="right" wrapText="1"/>
    </xf>
    <xf numFmtId="3" fontId="1" fillId="0" borderId="0" xfId="0" applyNumberFormat="1" applyFont="1" applyFill="1" applyBorder="1"/>
    <xf numFmtId="3" fontId="13" fillId="0" borderId="0" xfId="0" applyNumberFormat="1" applyFont="1"/>
    <xf numFmtId="0" fontId="13" fillId="0" borderId="0" xfId="0" applyFont="1"/>
    <xf numFmtId="3" fontId="13" fillId="0" borderId="0" xfId="0" applyNumberFormat="1" applyFont="1" applyFill="1" applyBorder="1"/>
    <xf numFmtId="3" fontId="12" fillId="0" borderId="0" xfId="0" applyNumberFormat="1" applyFont="1" applyFill="1" applyBorder="1" applyAlignment="1">
      <alignment horizontal="right"/>
    </xf>
    <xf numFmtId="0" fontId="12" fillId="0" borderId="0" xfId="0" applyFont="1" applyFill="1" applyBorder="1"/>
    <xf numFmtId="0" fontId="8" fillId="2" borderId="1" xfId="0" applyFont="1" applyFill="1" applyBorder="1" applyAlignment="1">
      <alignment horizontal="right"/>
    </xf>
    <xf numFmtId="167" fontId="8" fillId="2" borderId="1" xfId="3" applyNumberFormat="1" applyFont="1" applyFill="1" applyBorder="1" applyAlignment="1">
      <alignment horizontal="left" indent="2"/>
    </xf>
    <xf numFmtId="166" fontId="0" fillId="0" borderId="0" xfId="0" applyNumberFormat="1" applyFill="1" applyBorder="1"/>
    <xf numFmtId="0" fontId="9" fillId="0" borderId="0" xfId="0" applyFont="1" applyFill="1" applyBorder="1" applyAlignment="1"/>
    <xf numFmtId="3" fontId="5" fillId="0" borderId="0" xfId="0" applyNumberFormat="1" applyFont="1" applyFill="1" applyBorder="1" applyAlignment="1">
      <alignment horizontal="left" indent="1"/>
    </xf>
    <xf numFmtId="0" fontId="8" fillId="2" borderId="0" xfId="0" applyFont="1" applyFill="1" applyAlignment="1">
      <alignment horizontal="left" wrapText="1"/>
    </xf>
    <xf numFmtId="3" fontId="3" fillId="0" borderId="0" xfId="0" applyNumberFormat="1" applyFont="1" applyFill="1" applyBorder="1" applyAlignment="1"/>
    <xf numFmtId="3" fontId="10" fillId="0" borderId="0" xfId="0" applyNumberFormat="1" applyFont="1" applyFill="1" applyBorder="1" applyAlignment="1"/>
    <xf numFmtId="3" fontId="12" fillId="0" borderId="0" xfId="0" applyNumberFormat="1" applyFont="1" applyFill="1"/>
    <xf numFmtId="0" fontId="12" fillId="0" borderId="0" xfId="0" applyFont="1" applyFill="1" applyAlignment="1">
      <alignment horizontal="left"/>
    </xf>
    <xf numFmtId="3" fontId="20" fillId="0" borderId="0" xfId="0" applyNumberFormat="1" applyFont="1" applyFill="1" applyBorder="1"/>
    <xf numFmtId="165" fontId="12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/>
    <xf numFmtId="0" fontId="8" fillId="2" borderId="0" xfId="14" applyFont="1" applyFill="1" applyBorder="1" applyAlignment="1"/>
    <xf numFmtId="0" fontId="8" fillId="2" borderId="0" xfId="14" applyFont="1" applyFill="1" applyBorder="1" applyAlignment="1">
      <alignment horizontal="right"/>
    </xf>
    <xf numFmtId="0" fontId="8" fillId="2" borderId="2" xfId="14" applyFont="1" applyFill="1" applyBorder="1" applyAlignment="1">
      <alignment horizontal="right"/>
    </xf>
    <xf numFmtId="0" fontId="12" fillId="0" borderId="0" xfId="14" applyFont="1" applyFill="1" applyBorder="1"/>
    <xf numFmtId="3" fontId="12" fillId="0" borderId="0" xfId="14" applyNumberFormat="1" applyFont="1" applyFill="1" applyBorder="1" applyAlignment="1">
      <alignment horizontal="right"/>
    </xf>
    <xf numFmtId="3" fontId="5" fillId="3" borderId="0" xfId="14" applyNumberFormat="1" applyFont="1" applyFill="1" applyBorder="1"/>
    <xf numFmtId="3" fontId="10" fillId="0" borderId="0" xfId="14" applyNumberFormat="1" applyFont="1" applyFill="1" applyBorder="1" applyAlignment="1">
      <alignment horizontal="left" indent="1"/>
    </xf>
    <xf numFmtId="3" fontId="10" fillId="0" borderId="0" xfId="14" applyNumberFormat="1" applyFont="1" applyFill="1" applyBorder="1"/>
    <xf numFmtId="3" fontId="10" fillId="3" borderId="0" xfId="14" applyNumberFormat="1" applyFont="1" applyFill="1" applyBorder="1" applyAlignment="1">
      <alignment horizontal="left" indent="1"/>
    </xf>
    <xf numFmtId="3" fontId="10" fillId="3" borderId="0" xfId="14" applyNumberFormat="1" applyFont="1" applyFill="1" applyBorder="1"/>
    <xf numFmtId="0" fontId="0" fillId="0" borderId="0" xfId="0" applyAlignment="1">
      <alignment horizontal="right"/>
    </xf>
    <xf numFmtId="3" fontId="10" fillId="3" borderId="0" xfId="14" applyNumberFormat="1" applyFont="1" applyFill="1" applyBorder="1" applyAlignment="1">
      <alignment horizontal="left"/>
    </xf>
    <xf numFmtId="0" fontId="5" fillId="3" borderId="0" xfId="0" quotePrefix="1" applyNumberFormat="1" applyFont="1" applyFill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5" fillId="3" borderId="0" xfId="0" applyFont="1" applyFill="1" applyAlignment="1"/>
    <xf numFmtId="0" fontId="5" fillId="3" borderId="0" xfId="0" applyFont="1" applyFill="1" applyAlignment="1"/>
    <xf numFmtId="0" fontId="5" fillId="0" borderId="0" xfId="0" applyFont="1" applyFill="1" applyBorder="1" applyAlignment="1">
      <alignment horizontal="left"/>
    </xf>
    <xf numFmtId="3" fontId="10" fillId="0" borderId="0" xfId="14" applyNumberFormat="1" applyFont="1" applyFill="1" applyBorder="1" applyAlignment="1">
      <alignment horizontal="left"/>
    </xf>
    <xf numFmtId="3" fontId="10" fillId="3" borderId="0" xfId="0" applyNumberFormat="1" applyFont="1" applyFill="1" applyBorder="1" applyAlignment="1">
      <alignment horizontal="left"/>
    </xf>
    <xf numFmtId="3" fontId="10" fillId="0" borderId="0" xfId="0" applyNumberFormat="1" applyFont="1" applyFill="1" applyBorder="1" applyAlignment="1">
      <alignment horizontal="left"/>
    </xf>
    <xf numFmtId="3" fontId="10" fillId="0" borderId="0" xfId="0" quotePrefix="1" applyNumberFormat="1" applyFont="1" applyFill="1" applyBorder="1" applyAlignment="1">
      <alignment horizontal="right" wrapText="1"/>
    </xf>
    <xf numFmtId="3" fontId="3" fillId="0" borderId="0" xfId="0" applyNumberFormat="1" applyFont="1" applyFill="1" applyBorder="1"/>
    <xf numFmtId="0" fontId="8" fillId="2" borderId="0" xfId="14" applyFont="1" applyFill="1" applyBorder="1" applyAlignment="1">
      <alignment horizontal="center"/>
    </xf>
    <xf numFmtId="0" fontId="8" fillId="2" borderId="1" xfId="14" applyFont="1" applyFill="1" applyBorder="1" applyAlignment="1">
      <alignment horizontal="center"/>
    </xf>
    <xf numFmtId="3" fontId="8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/>
  </cellXfs>
  <cellStyles count="16">
    <cellStyle name="Comma [0]_Apoyo_PDI" xfId="8"/>
    <cellStyle name="Comma_Apoyo_PDI" xfId="9"/>
    <cellStyle name="Currency [0]_Apoyo_PDI" xfId="10"/>
    <cellStyle name="Currency_Apoyo_PDI" xfId="11"/>
    <cellStyle name="Followed Hyperlink_Apoyo_PDI" xfId="12"/>
    <cellStyle name="Heading" xfId="1"/>
    <cellStyle name="Heading1" xfId="2"/>
    <cellStyle name="Hyperlink_Apoyo_PDI" xfId="13"/>
    <cellStyle name="Moneda [0]" xfId="3" builtinId="7"/>
    <cellStyle name="Normal" xfId="0" builtinId="0"/>
    <cellStyle name="Normal 2" xfId="4"/>
    <cellStyle name="Normal 3" xfId="5"/>
    <cellStyle name="Normal 5" xfId="15"/>
    <cellStyle name="Normal_3.1" xfId="14"/>
    <cellStyle name="Result" xfId="6"/>
    <cellStyle name="Result2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3300"/>
      <rgbColor rgb="00FFE6E6"/>
      <rgbColor rgb="00000080"/>
      <rgbColor rgb="00808000"/>
      <rgbColor rgb="00800080"/>
      <rgbColor rgb="00008080"/>
      <rgbColor rgb="00C0C0C0"/>
      <rgbColor rgb="00808080"/>
      <rgbColor rgb="00CC3300"/>
      <rgbColor rgb="00FF3D01"/>
      <rgbColor rgb="00FF9C7D"/>
      <rgbColor rgb="00FFE6E6"/>
      <rgbColor rgb="00FFFFFF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1</xdr:row>
      <xdr:rowOff>22860</xdr:rowOff>
    </xdr:from>
    <xdr:to>
      <xdr:col>2</xdr:col>
      <xdr:colOff>24765</xdr:colOff>
      <xdr:row>22</xdr:row>
      <xdr:rowOff>22860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84785"/>
          <a:ext cx="5305425" cy="3400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>
    <pageSetUpPr fitToPage="1"/>
  </sheetPr>
  <dimension ref="A1"/>
  <sheetViews>
    <sheetView tabSelected="1" workbookViewId="0"/>
  </sheetViews>
  <sheetFormatPr baseColWidth="10" defaultRowHeight="12.75"/>
  <cols>
    <col min="1" max="1" width="33.7109375" customWidth="1"/>
  </cols>
  <sheetData>
    <row r="1" spans="1:1" ht="15.75" customHeight="1">
      <c r="A1" s="11" t="s">
        <v>144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0"/>
  </sheetPr>
  <dimension ref="A1:J102"/>
  <sheetViews>
    <sheetView topLeftCell="A80" zoomScaleNormal="100" workbookViewId="0"/>
  </sheetViews>
  <sheetFormatPr baseColWidth="10" defaultRowHeight="12.75"/>
  <cols>
    <col min="1" max="1" width="65.7109375" customWidth="1"/>
    <col min="2" max="7" width="9.7109375" customWidth="1"/>
    <col min="9" max="9" width="18.28515625" customWidth="1"/>
    <col min="10" max="10" width="22.28515625" customWidth="1"/>
  </cols>
  <sheetData>
    <row r="1" spans="1:10" ht="15.75" customHeight="1">
      <c r="A1" s="103" t="s">
        <v>158</v>
      </c>
      <c r="B1" s="27"/>
      <c r="C1" s="27"/>
      <c r="D1" s="27"/>
      <c r="E1" s="27"/>
      <c r="F1" s="25"/>
      <c r="G1" s="25"/>
    </row>
    <row r="2" spans="1:10">
      <c r="A2" s="27"/>
      <c r="B2" s="27"/>
      <c r="C2" s="27"/>
      <c r="D2" s="27"/>
      <c r="E2" s="27"/>
      <c r="F2" s="27"/>
      <c r="G2" s="27"/>
    </row>
    <row r="3" spans="1:10" ht="18.75" customHeight="1">
      <c r="A3" s="76"/>
      <c r="B3" s="99" t="s">
        <v>61</v>
      </c>
      <c r="C3" s="99"/>
      <c r="D3" s="100"/>
      <c r="E3" s="99" t="s">
        <v>0</v>
      </c>
      <c r="F3" s="99"/>
      <c r="G3" s="99"/>
      <c r="H3" s="8"/>
      <c r="I3" s="8"/>
      <c r="J3" s="8"/>
    </row>
    <row r="4" spans="1:10" ht="18.75" customHeight="1">
      <c r="A4" s="76"/>
      <c r="B4" s="77" t="s">
        <v>61</v>
      </c>
      <c r="C4" s="77" t="s">
        <v>65</v>
      </c>
      <c r="D4" s="77" t="s">
        <v>140</v>
      </c>
      <c r="E4" s="78" t="s">
        <v>61</v>
      </c>
      <c r="F4" s="77" t="s">
        <v>65</v>
      </c>
      <c r="G4" s="77" t="s">
        <v>140</v>
      </c>
    </row>
    <row r="5" spans="1:10" ht="15" customHeight="1">
      <c r="A5" s="79" t="s">
        <v>61</v>
      </c>
      <c r="B5" s="80">
        <f>SUM(C5,D5)</f>
        <v>35248</v>
      </c>
      <c r="C5" s="80">
        <f>SUM(C7:C98)</f>
        <v>22619</v>
      </c>
      <c r="D5" s="80">
        <f>SUM(D7:D98)</f>
        <v>12629</v>
      </c>
      <c r="E5" s="80">
        <f>SUM(F5:G5)</f>
        <v>10590</v>
      </c>
      <c r="F5" s="80">
        <f>SUM(F7:F98)</f>
        <v>6619</v>
      </c>
      <c r="G5" s="80">
        <f>SUM(G7:G98)</f>
        <v>3971</v>
      </c>
      <c r="I5">
        <v>13484</v>
      </c>
    </row>
    <row r="6" spans="1:10" ht="15" customHeight="1">
      <c r="A6" s="81" t="s">
        <v>22</v>
      </c>
      <c r="B6" s="81"/>
      <c r="C6" s="81"/>
      <c r="D6" s="81"/>
      <c r="E6" s="81"/>
      <c r="F6" s="81"/>
      <c r="G6" s="81"/>
    </row>
    <row r="7" spans="1:10" ht="15" customHeight="1">
      <c r="A7" s="82" t="s">
        <v>77</v>
      </c>
      <c r="B7" s="83">
        <f>SUM(C7,D7)</f>
        <v>280</v>
      </c>
      <c r="C7" s="83">
        <v>189</v>
      </c>
      <c r="D7" s="83">
        <v>91</v>
      </c>
      <c r="E7" s="45">
        <v>87</v>
      </c>
      <c r="F7" s="45">
        <v>58</v>
      </c>
      <c r="G7" s="45">
        <v>29</v>
      </c>
    </row>
    <row r="8" spans="1:10" ht="15" customHeight="1">
      <c r="A8" s="84" t="s">
        <v>106</v>
      </c>
      <c r="B8" s="85">
        <f>SUM(C8:D8)</f>
        <v>662</v>
      </c>
      <c r="C8" s="85">
        <v>527</v>
      </c>
      <c r="D8" s="85">
        <v>135</v>
      </c>
      <c r="E8" s="48">
        <v>176</v>
      </c>
      <c r="F8" s="48">
        <v>137</v>
      </c>
      <c r="G8" s="48">
        <v>39</v>
      </c>
    </row>
    <row r="9" spans="1:10" ht="15" customHeight="1">
      <c r="A9" s="82" t="s">
        <v>107</v>
      </c>
      <c r="B9" s="83">
        <f t="shared" ref="B9:B14" si="0">SUM(C9:D9)</f>
        <v>363</v>
      </c>
      <c r="C9" s="83">
        <v>291</v>
      </c>
      <c r="D9" s="83">
        <v>72</v>
      </c>
      <c r="E9" s="45">
        <v>101</v>
      </c>
      <c r="F9" s="45">
        <v>79</v>
      </c>
      <c r="G9" s="45">
        <v>22</v>
      </c>
    </row>
    <row r="10" spans="1:10" ht="15" customHeight="1">
      <c r="A10" s="84" t="s">
        <v>108</v>
      </c>
      <c r="B10" s="85">
        <f t="shared" si="0"/>
        <v>274</v>
      </c>
      <c r="C10" s="85">
        <v>199</v>
      </c>
      <c r="D10" s="85">
        <v>75</v>
      </c>
      <c r="E10" s="48">
        <v>49</v>
      </c>
      <c r="F10" s="56">
        <v>36</v>
      </c>
      <c r="G10" s="48">
        <v>13</v>
      </c>
    </row>
    <row r="11" spans="1:10" ht="15" customHeight="1">
      <c r="A11" s="82" t="s">
        <v>109</v>
      </c>
      <c r="B11" s="83">
        <f t="shared" si="0"/>
        <v>185</v>
      </c>
      <c r="C11" s="83">
        <v>120</v>
      </c>
      <c r="D11" s="83">
        <v>65</v>
      </c>
      <c r="E11" s="45">
        <v>44</v>
      </c>
      <c r="F11" s="45">
        <v>24</v>
      </c>
      <c r="G11" s="45">
        <v>20</v>
      </c>
    </row>
    <row r="12" spans="1:10" ht="15" customHeight="1">
      <c r="A12" s="84" t="s">
        <v>110</v>
      </c>
      <c r="B12" s="85">
        <v>285</v>
      </c>
      <c r="C12" s="85">
        <v>219</v>
      </c>
      <c r="D12" s="85">
        <v>66</v>
      </c>
      <c r="E12" s="48">
        <v>87</v>
      </c>
      <c r="F12" s="56">
        <v>61</v>
      </c>
      <c r="G12" s="48">
        <v>26</v>
      </c>
    </row>
    <row r="13" spans="1:10" ht="15" customHeight="1">
      <c r="A13" s="82" t="s">
        <v>78</v>
      </c>
      <c r="B13" s="83">
        <f t="shared" si="0"/>
        <v>292</v>
      </c>
      <c r="C13" s="83">
        <v>168</v>
      </c>
      <c r="D13" s="83">
        <v>124</v>
      </c>
      <c r="E13" s="45">
        <v>104</v>
      </c>
      <c r="F13" s="45">
        <v>55</v>
      </c>
      <c r="G13" s="45">
        <v>49</v>
      </c>
    </row>
    <row r="14" spans="1:10" ht="15" customHeight="1">
      <c r="A14" s="84" t="s">
        <v>186</v>
      </c>
      <c r="B14" s="85">
        <f t="shared" si="0"/>
        <v>404</v>
      </c>
      <c r="C14" s="85">
        <v>327</v>
      </c>
      <c r="D14" s="85">
        <v>77</v>
      </c>
      <c r="E14" s="48">
        <v>96</v>
      </c>
      <c r="F14" s="56">
        <v>73</v>
      </c>
      <c r="G14" s="48">
        <v>23</v>
      </c>
    </row>
    <row r="15" spans="1:10" ht="15" customHeight="1">
      <c r="A15" s="82" t="s">
        <v>167</v>
      </c>
      <c r="B15" s="83">
        <v>39</v>
      </c>
      <c r="C15" s="83">
        <v>26</v>
      </c>
      <c r="D15" s="83">
        <v>13</v>
      </c>
      <c r="E15" s="45">
        <v>10</v>
      </c>
      <c r="F15" s="45">
        <v>7</v>
      </c>
      <c r="G15" s="45">
        <v>3</v>
      </c>
    </row>
    <row r="16" spans="1:10" ht="15" customHeight="1">
      <c r="A16" s="87" t="s">
        <v>26</v>
      </c>
      <c r="B16" s="85"/>
      <c r="C16" s="85"/>
      <c r="D16" s="85"/>
      <c r="E16" s="48"/>
      <c r="F16" s="56"/>
      <c r="G16" s="48"/>
    </row>
    <row r="17" spans="1:7" ht="15" customHeight="1">
      <c r="A17" s="82" t="s">
        <v>33</v>
      </c>
      <c r="B17" s="83">
        <f>SUM(C17:D17)</f>
        <v>207</v>
      </c>
      <c r="C17" s="83">
        <v>54</v>
      </c>
      <c r="D17" s="83">
        <v>153</v>
      </c>
      <c r="E17" s="45">
        <v>57</v>
      </c>
      <c r="F17" s="45">
        <v>10</v>
      </c>
      <c r="G17" s="45">
        <v>47</v>
      </c>
    </row>
    <row r="18" spans="1:7" ht="15" customHeight="1">
      <c r="A18" s="84" t="s">
        <v>30</v>
      </c>
      <c r="B18" s="85">
        <f>SUM(C18:D18)</f>
        <v>922</v>
      </c>
      <c r="C18" s="85">
        <v>332</v>
      </c>
      <c r="D18" s="85">
        <v>590</v>
      </c>
      <c r="E18" s="48">
        <v>279</v>
      </c>
      <c r="F18" s="56">
        <v>90</v>
      </c>
      <c r="G18" s="48">
        <v>189</v>
      </c>
    </row>
    <row r="19" spans="1:7" ht="15" customHeight="1">
      <c r="A19" s="82" t="s">
        <v>31</v>
      </c>
      <c r="B19" s="83">
        <f>SUM(C19:D19)</f>
        <v>583</v>
      </c>
      <c r="C19" s="83">
        <v>436</v>
      </c>
      <c r="D19" s="83">
        <v>147</v>
      </c>
      <c r="E19" s="45">
        <v>186</v>
      </c>
      <c r="F19" s="45">
        <v>131</v>
      </c>
      <c r="G19" s="45">
        <v>55</v>
      </c>
    </row>
    <row r="20" spans="1:7" ht="15" customHeight="1">
      <c r="A20" s="84" t="s">
        <v>32</v>
      </c>
      <c r="B20" s="85">
        <f>SUM(C20:D20)</f>
        <v>86</v>
      </c>
      <c r="C20" s="85">
        <v>51</v>
      </c>
      <c r="D20" s="85">
        <v>35</v>
      </c>
      <c r="E20" s="48">
        <v>32</v>
      </c>
      <c r="F20" s="56">
        <v>24</v>
      </c>
      <c r="G20" s="48">
        <v>8</v>
      </c>
    </row>
    <row r="21" spans="1:7" ht="15" customHeight="1">
      <c r="A21" s="94" t="s">
        <v>15</v>
      </c>
      <c r="B21" s="83"/>
      <c r="C21" s="83"/>
      <c r="D21" s="83"/>
      <c r="E21" s="45"/>
      <c r="F21" s="97"/>
      <c r="G21" s="45"/>
    </row>
    <row r="22" spans="1:7" ht="15" customHeight="1">
      <c r="A22" s="84" t="s">
        <v>79</v>
      </c>
      <c r="B22" s="85">
        <f>SUM(C22:D22)</f>
        <v>584</v>
      </c>
      <c r="C22" s="85">
        <v>152</v>
      </c>
      <c r="D22" s="85">
        <v>432</v>
      </c>
      <c r="E22" s="48">
        <v>144</v>
      </c>
      <c r="F22" s="56">
        <v>41</v>
      </c>
      <c r="G22" s="48">
        <v>103</v>
      </c>
    </row>
    <row r="23" spans="1:7" ht="15" customHeight="1">
      <c r="A23" s="94" t="s">
        <v>85</v>
      </c>
      <c r="B23" s="83"/>
      <c r="C23" s="83"/>
      <c r="D23" s="83"/>
      <c r="E23" s="45"/>
      <c r="F23" s="97"/>
      <c r="G23" s="45"/>
    </row>
    <row r="24" spans="1:7" ht="15" customHeight="1">
      <c r="A24" s="84" t="s">
        <v>115</v>
      </c>
      <c r="B24" s="85">
        <f>SUM(C24:D24)</f>
        <v>1892</v>
      </c>
      <c r="C24" s="85">
        <v>1341</v>
      </c>
      <c r="D24" s="85">
        <v>551</v>
      </c>
      <c r="E24" s="48">
        <v>537</v>
      </c>
      <c r="F24" s="56">
        <v>372</v>
      </c>
      <c r="G24" s="48">
        <v>165</v>
      </c>
    </row>
    <row r="25" spans="1:7" ht="15" customHeight="1">
      <c r="A25" s="82" t="s">
        <v>116</v>
      </c>
      <c r="B25" s="83">
        <f>SUM(C25:D25)</f>
        <v>412</v>
      </c>
      <c r="C25" s="83">
        <v>331</v>
      </c>
      <c r="D25" s="83">
        <v>81</v>
      </c>
      <c r="E25" s="45">
        <v>105</v>
      </c>
      <c r="F25" s="45">
        <v>74</v>
      </c>
      <c r="G25" s="45">
        <v>31</v>
      </c>
    </row>
    <row r="26" spans="1:7" ht="15" customHeight="1">
      <c r="A26" s="87" t="s">
        <v>143</v>
      </c>
      <c r="B26" s="85"/>
      <c r="C26" s="85"/>
      <c r="D26" s="85"/>
      <c r="E26" s="48"/>
      <c r="F26" s="56"/>
      <c r="G26" s="48"/>
    </row>
    <row r="27" spans="1:7" ht="15" customHeight="1">
      <c r="A27" s="82" t="s">
        <v>117</v>
      </c>
      <c r="B27" s="83">
        <f>SUM(C27:D27)</f>
        <v>267</v>
      </c>
      <c r="C27" s="83">
        <v>241</v>
      </c>
      <c r="D27" s="83">
        <v>26</v>
      </c>
      <c r="E27" s="45">
        <v>64</v>
      </c>
      <c r="F27" s="45">
        <v>55</v>
      </c>
      <c r="G27" s="45">
        <v>9</v>
      </c>
    </row>
    <row r="28" spans="1:7" ht="15" customHeight="1">
      <c r="A28" s="84" t="s">
        <v>122</v>
      </c>
      <c r="B28" s="85">
        <f>SUM(C28:D28)</f>
        <v>1738</v>
      </c>
      <c r="C28" s="85">
        <v>1371</v>
      </c>
      <c r="D28" s="85">
        <v>367</v>
      </c>
      <c r="E28" s="48">
        <v>543</v>
      </c>
      <c r="F28" s="56">
        <v>449</v>
      </c>
      <c r="G28" s="48">
        <v>94</v>
      </c>
    </row>
    <row r="29" spans="1:7" ht="15" customHeight="1">
      <c r="A29" s="94" t="s">
        <v>154</v>
      </c>
      <c r="B29" s="83"/>
      <c r="C29" s="83"/>
      <c r="D29" s="83"/>
      <c r="E29" s="45"/>
      <c r="F29" s="97"/>
      <c r="G29" s="45"/>
    </row>
    <row r="30" spans="1:7" ht="15" customHeight="1">
      <c r="A30" s="84" t="s">
        <v>156</v>
      </c>
      <c r="B30" s="85">
        <f>SUM(C30:D30)</f>
        <v>249</v>
      </c>
      <c r="C30" s="85">
        <v>188</v>
      </c>
      <c r="D30" s="85">
        <v>61</v>
      </c>
      <c r="E30" s="48">
        <v>74</v>
      </c>
      <c r="F30" s="56">
        <v>45</v>
      </c>
      <c r="G30" s="48">
        <v>29</v>
      </c>
    </row>
    <row r="31" spans="1:7" ht="15" customHeight="1">
      <c r="A31" s="82" t="s">
        <v>3</v>
      </c>
      <c r="B31" s="83">
        <f>SUM(C31:D31)</f>
        <v>231</v>
      </c>
      <c r="C31" s="83">
        <v>133</v>
      </c>
      <c r="D31" s="83">
        <v>98</v>
      </c>
      <c r="E31" s="45">
        <v>34</v>
      </c>
      <c r="F31" s="45">
        <v>16</v>
      </c>
      <c r="G31" s="45">
        <v>18</v>
      </c>
    </row>
    <row r="32" spans="1:7" ht="15" customHeight="1">
      <c r="A32" s="84" t="s">
        <v>126</v>
      </c>
      <c r="B32" s="85">
        <f>SUM(C32:D32)</f>
        <v>121</v>
      </c>
      <c r="C32" s="85">
        <v>63</v>
      </c>
      <c r="D32" s="85">
        <v>58</v>
      </c>
      <c r="E32" s="48">
        <v>260</v>
      </c>
      <c r="F32" s="56">
        <v>196</v>
      </c>
      <c r="G32" s="48">
        <v>64</v>
      </c>
    </row>
    <row r="33" spans="1:7" ht="15" customHeight="1">
      <c r="A33" s="82" t="s">
        <v>91</v>
      </c>
      <c r="B33" s="83">
        <f>SUM(C33:D33)</f>
        <v>1020</v>
      </c>
      <c r="C33" s="83">
        <v>780</v>
      </c>
      <c r="D33" s="83">
        <v>240</v>
      </c>
      <c r="E33" s="45">
        <v>118</v>
      </c>
      <c r="F33" s="45">
        <v>86</v>
      </c>
      <c r="G33" s="45">
        <v>32</v>
      </c>
    </row>
    <row r="34" spans="1:7" ht="15" customHeight="1">
      <c r="A34" s="84" t="s">
        <v>10</v>
      </c>
      <c r="B34" s="85">
        <f>SUM(C34:D34)</f>
        <v>402</v>
      </c>
      <c r="C34" s="85">
        <v>284</v>
      </c>
      <c r="D34" s="85">
        <v>118</v>
      </c>
      <c r="E34" s="48">
        <v>81</v>
      </c>
      <c r="F34" s="56">
        <v>62</v>
      </c>
      <c r="G34" s="48">
        <v>19</v>
      </c>
    </row>
    <row r="35" spans="1:7" ht="15" customHeight="1">
      <c r="A35" s="94" t="s">
        <v>14</v>
      </c>
      <c r="B35" s="83"/>
      <c r="C35" s="83"/>
      <c r="D35" s="83"/>
      <c r="E35" s="45"/>
      <c r="F35" s="97"/>
      <c r="G35" s="45"/>
    </row>
    <row r="36" spans="1:7" ht="15" customHeight="1">
      <c r="A36" s="84" t="s">
        <v>9</v>
      </c>
      <c r="B36" s="85">
        <f>SUM(C36:D36)</f>
        <v>497</v>
      </c>
      <c r="C36" s="85">
        <v>298</v>
      </c>
      <c r="D36" s="85">
        <v>199</v>
      </c>
      <c r="E36" s="48">
        <v>142</v>
      </c>
      <c r="F36" s="56">
        <v>90</v>
      </c>
      <c r="G36" s="48">
        <v>52</v>
      </c>
    </row>
    <row r="37" spans="1:7" ht="15" customHeight="1">
      <c r="A37" s="82" t="s">
        <v>82</v>
      </c>
      <c r="B37" s="83">
        <f>SUM(C37:D37)</f>
        <v>305</v>
      </c>
      <c r="C37" s="83">
        <v>227</v>
      </c>
      <c r="D37" s="83">
        <v>78</v>
      </c>
      <c r="E37" s="45">
        <v>71</v>
      </c>
      <c r="F37" s="45">
        <v>55</v>
      </c>
      <c r="G37" s="45">
        <v>16</v>
      </c>
    </row>
    <row r="38" spans="1:7" ht="15" customHeight="1">
      <c r="A38" s="84" t="s">
        <v>80</v>
      </c>
      <c r="B38" s="85">
        <f>SUM(C38:D38)</f>
        <v>521</v>
      </c>
      <c r="C38" s="85">
        <v>371</v>
      </c>
      <c r="D38" s="85">
        <v>150</v>
      </c>
      <c r="E38" s="48">
        <v>135</v>
      </c>
      <c r="F38" s="56">
        <v>95</v>
      </c>
      <c r="G38" s="48">
        <v>40</v>
      </c>
    </row>
    <row r="39" spans="1:7" ht="15" customHeight="1">
      <c r="A39" s="82" t="s">
        <v>81</v>
      </c>
      <c r="B39" s="83">
        <f>SUM(C39:D39)</f>
        <v>261</v>
      </c>
      <c r="C39" s="83">
        <v>134</v>
      </c>
      <c r="D39" s="83">
        <v>127</v>
      </c>
      <c r="E39" s="45">
        <v>98</v>
      </c>
      <c r="F39" s="45">
        <v>49</v>
      </c>
      <c r="G39" s="45">
        <v>49</v>
      </c>
    </row>
    <row r="40" spans="1:7" ht="15" customHeight="1">
      <c r="A40" s="87" t="s">
        <v>171</v>
      </c>
      <c r="B40" s="85"/>
      <c r="C40" s="85"/>
      <c r="D40" s="85"/>
      <c r="E40" s="48"/>
      <c r="F40" s="56"/>
      <c r="G40" s="48"/>
    </row>
    <row r="41" spans="1:7" ht="15" customHeight="1">
      <c r="A41" s="82" t="s">
        <v>152</v>
      </c>
      <c r="B41" s="83">
        <f>SUM(C41:D41)</f>
        <v>36</v>
      </c>
      <c r="C41" s="83">
        <v>5</v>
      </c>
      <c r="D41" s="83">
        <v>31</v>
      </c>
      <c r="E41" s="45">
        <v>8</v>
      </c>
      <c r="F41" s="45">
        <v>1</v>
      </c>
      <c r="G41" s="45">
        <v>7</v>
      </c>
    </row>
    <row r="42" spans="1:7" ht="15" customHeight="1">
      <c r="A42" s="84" t="s">
        <v>153</v>
      </c>
      <c r="B42" s="85">
        <f>SUM(C42:D42)</f>
        <v>32</v>
      </c>
      <c r="C42" s="85">
        <v>14</v>
      </c>
      <c r="D42" s="85">
        <v>18</v>
      </c>
      <c r="E42" s="48">
        <v>8</v>
      </c>
      <c r="F42" s="56">
        <v>5</v>
      </c>
      <c r="G42" s="48">
        <v>3</v>
      </c>
    </row>
    <row r="43" spans="1:7" ht="15" customHeight="1">
      <c r="A43" s="82" t="s">
        <v>114</v>
      </c>
      <c r="B43" s="83">
        <f>SUM(C43:D43)</f>
        <v>486</v>
      </c>
      <c r="C43" s="83">
        <v>192</v>
      </c>
      <c r="D43" s="83">
        <v>294</v>
      </c>
      <c r="E43" s="45">
        <v>114</v>
      </c>
      <c r="F43" s="45">
        <v>39</v>
      </c>
      <c r="G43" s="45">
        <v>75</v>
      </c>
    </row>
    <row r="44" spans="1:7" ht="15" customHeight="1">
      <c r="A44" s="87" t="s">
        <v>23</v>
      </c>
      <c r="B44" s="85"/>
      <c r="C44" s="85"/>
      <c r="D44" s="85"/>
      <c r="E44" s="48"/>
      <c r="F44" s="56"/>
      <c r="G44" s="48"/>
    </row>
    <row r="45" spans="1:7" ht="15" customHeight="1">
      <c r="A45" s="82" t="s">
        <v>97</v>
      </c>
      <c r="B45" s="83">
        <f>SUM(C45:D45)</f>
        <v>461</v>
      </c>
      <c r="C45" s="83">
        <v>152</v>
      </c>
      <c r="D45" s="83">
        <v>309</v>
      </c>
      <c r="E45" s="45">
        <v>122</v>
      </c>
      <c r="F45" s="45">
        <v>44</v>
      </c>
      <c r="G45" s="45">
        <v>78</v>
      </c>
    </row>
    <row r="46" spans="1:7" ht="15" customHeight="1">
      <c r="A46" s="84" t="s">
        <v>113</v>
      </c>
      <c r="B46" s="85">
        <f>SUM(C46:D46)</f>
        <v>185</v>
      </c>
      <c r="C46" s="85">
        <v>150</v>
      </c>
      <c r="D46" s="85">
        <v>35</v>
      </c>
      <c r="E46" s="48">
        <v>52</v>
      </c>
      <c r="F46" s="56">
        <v>40</v>
      </c>
      <c r="G46" s="48">
        <v>12</v>
      </c>
    </row>
    <row r="47" spans="1:7" ht="15" customHeight="1">
      <c r="A47" s="94" t="s">
        <v>165</v>
      </c>
      <c r="B47" s="83"/>
      <c r="C47" s="83"/>
      <c r="D47" s="83"/>
      <c r="E47" s="45"/>
      <c r="F47" s="97"/>
      <c r="G47" s="45"/>
    </row>
    <row r="48" spans="1:7" ht="15" customHeight="1">
      <c r="A48" s="84" t="s">
        <v>141</v>
      </c>
      <c r="B48" s="85">
        <f>SUM(C48,D48)</f>
        <v>96</v>
      </c>
      <c r="C48" s="85">
        <v>34</v>
      </c>
      <c r="D48" s="85">
        <v>62</v>
      </c>
      <c r="E48" s="48">
        <v>23</v>
      </c>
      <c r="F48" s="56">
        <v>8</v>
      </c>
      <c r="G48" s="48">
        <v>15</v>
      </c>
    </row>
    <row r="49" spans="1:7" ht="15" customHeight="1">
      <c r="A49" s="94" t="s">
        <v>172</v>
      </c>
      <c r="B49" s="83"/>
      <c r="C49" s="83"/>
      <c r="D49" s="83"/>
      <c r="E49" s="45"/>
      <c r="F49" s="97"/>
      <c r="G49" s="45"/>
    </row>
    <row r="50" spans="1:7" ht="15" customHeight="1">
      <c r="A50" s="84" t="s">
        <v>145</v>
      </c>
      <c r="B50" s="85">
        <f>SUM(C50:D50)</f>
        <v>57</v>
      </c>
      <c r="C50" s="85">
        <v>27</v>
      </c>
      <c r="D50" s="85">
        <v>30</v>
      </c>
      <c r="E50" s="48">
        <v>12</v>
      </c>
      <c r="F50" s="56">
        <v>5</v>
      </c>
      <c r="G50" s="48">
        <v>7</v>
      </c>
    </row>
    <row r="51" spans="1:7" ht="15" customHeight="1">
      <c r="A51" s="94" t="s">
        <v>87</v>
      </c>
      <c r="B51" s="83"/>
      <c r="C51" s="83"/>
      <c r="D51" s="83"/>
      <c r="E51" s="45"/>
      <c r="F51" s="97"/>
      <c r="G51" s="45"/>
    </row>
    <row r="52" spans="1:7" ht="15" customHeight="1">
      <c r="A52" s="84" t="s">
        <v>118</v>
      </c>
      <c r="B52" s="85">
        <f>SUM(C52:D52)</f>
        <v>696</v>
      </c>
      <c r="C52" s="85">
        <v>372</v>
      </c>
      <c r="D52" s="85">
        <v>324</v>
      </c>
      <c r="E52" s="48">
        <v>188</v>
      </c>
      <c r="F52" s="56">
        <v>94</v>
      </c>
      <c r="G52" s="48">
        <v>94</v>
      </c>
    </row>
    <row r="53" spans="1:7" ht="15" customHeight="1">
      <c r="A53" s="94" t="s">
        <v>17</v>
      </c>
      <c r="B53" s="83"/>
      <c r="C53" s="83"/>
      <c r="D53" s="83"/>
      <c r="E53" s="45"/>
      <c r="F53" s="97"/>
      <c r="G53" s="45"/>
    </row>
    <row r="54" spans="1:7" ht="15" customHeight="1">
      <c r="A54" s="84" t="s">
        <v>95</v>
      </c>
      <c r="B54" s="85">
        <f>SUM(C54:D54)</f>
        <v>1017</v>
      </c>
      <c r="C54" s="85">
        <v>648</v>
      </c>
      <c r="D54" s="85">
        <v>369</v>
      </c>
      <c r="E54" s="48">
        <v>370</v>
      </c>
      <c r="F54" s="56">
        <v>206</v>
      </c>
      <c r="G54" s="48">
        <v>164</v>
      </c>
    </row>
    <row r="55" spans="1:7" ht="15" customHeight="1">
      <c r="A55" s="82" t="s">
        <v>104</v>
      </c>
      <c r="B55" s="83">
        <f>SUM(C55:D55)</f>
        <v>238</v>
      </c>
      <c r="C55" s="83">
        <v>147</v>
      </c>
      <c r="D55" s="83">
        <v>91</v>
      </c>
      <c r="E55" s="45">
        <v>82</v>
      </c>
      <c r="F55" s="45">
        <v>50</v>
      </c>
      <c r="G55" s="45">
        <v>32</v>
      </c>
    </row>
    <row r="56" spans="1:7" ht="15" customHeight="1">
      <c r="A56" s="84" t="s">
        <v>96</v>
      </c>
      <c r="B56" s="85">
        <f>SUM(C56:D56)</f>
        <v>808</v>
      </c>
      <c r="C56" s="85">
        <v>706</v>
      </c>
      <c r="D56" s="85">
        <v>102</v>
      </c>
      <c r="E56" s="48">
        <v>238</v>
      </c>
      <c r="F56" s="56">
        <v>212</v>
      </c>
      <c r="G56" s="48">
        <v>26</v>
      </c>
    </row>
    <row r="57" spans="1:7" ht="15" customHeight="1">
      <c r="A57" s="94" t="s">
        <v>13</v>
      </c>
      <c r="B57" s="83"/>
      <c r="C57" s="83"/>
      <c r="D57" s="83"/>
      <c r="E57" s="45"/>
      <c r="F57" s="97"/>
      <c r="G57" s="45"/>
    </row>
    <row r="58" spans="1:7" ht="15" customHeight="1">
      <c r="A58" s="84" t="s">
        <v>137</v>
      </c>
      <c r="B58" s="85">
        <v>264</v>
      </c>
      <c r="C58" s="85">
        <v>83</v>
      </c>
      <c r="D58" s="85">
        <v>181</v>
      </c>
      <c r="E58" s="48">
        <v>78</v>
      </c>
      <c r="F58" s="56">
        <v>20</v>
      </c>
      <c r="G58" s="48">
        <v>58</v>
      </c>
    </row>
    <row r="59" spans="1:7" ht="15" customHeight="1">
      <c r="A59" s="82" t="s">
        <v>98</v>
      </c>
      <c r="B59" s="83">
        <v>217</v>
      </c>
      <c r="C59" s="83">
        <v>37</v>
      </c>
      <c r="D59" s="83">
        <v>180</v>
      </c>
      <c r="E59" s="45">
        <v>85</v>
      </c>
      <c r="F59" s="45">
        <v>15</v>
      </c>
      <c r="G59" s="45">
        <v>70</v>
      </c>
    </row>
    <row r="60" spans="1:7" ht="15" customHeight="1">
      <c r="A60" s="84" t="s">
        <v>99</v>
      </c>
      <c r="B60" s="85">
        <v>234</v>
      </c>
      <c r="C60" s="85">
        <v>42</v>
      </c>
      <c r="D60" s="85">
        <v>192</v>
      </c>
      <c r="E60" s="48">
        <v>89</v>
      </c>
      <c r="F60" s="56">
        <v>13</v>
      </c>
      <c r="G60" s="48">
        <v>76</v>
      </c>
    </row>
    <row r="61" spans="1:7" ht="15" customHeight="1">
      <c r="A61" s="82" t="s">
        <v>2</v>
      </c>
      <c r="B61" s="83">
        <v>233</v>
      </c>
      <c r="C61" s="83">
        <v>35</v>
      </c>
      <c r="D61" s="83">
        <v>198</v>
      </c>
      <c r="E61" s="45">
        <v>59</v>
      </c>
      <c r="F61" s="45">
        <v>8</v>
      </c>
      <c r="G61" s="45">
        <v>51</v>
      </c>
    </row>
    <row r="62" spans="1:7" ht="15" customHeight="1">
      <c r="A62" s="84" t="s">
        <v>100</v>
      </c>
      <c r="B62" s="85">
        <v>225</v>
      </c>
      <c r="C62" s="85">
        <v>46</v>
      </c>
      <c r="D62" s="85">
        <v>179</v>
      </c>
      <c r="E62" s="48">
        <v>61</v>
      </c>
      <c r="F62" s="56">
        <v>9</v>
      </c>
      <c r="G62" s="48">
        <v>52</v>
      </c>
    </row>
    <row r="63" spans="1:7" ht="15" customHeight="1">
      <c r="A63" s="82" t="s">
        <v>63</v>
      </c>
      <c r="B63" s="83">
        <v>283</v>
      </c>
      <c r="C63" s="83">
        <v>131</v>
      </c>
      <c r="D63" s="83">
        <v>152</v>
      </c>
      <c r="E63" s="45">
        <v>82</v>
      </c>
      <c r="F63" s="45">
        <v>34</v>
      </c>
      <c r="G63" s="45">
        <v>48</v>
      </c>
    </row>
    <row r="64" spans="1:7" ht="15" customHeight="1">
      <c r="A64" s="84" t="s">
        <v>101</v>
      </c>
      <c r="B64" s="85">
        <v>265</v>
      </c>
      <c r="C64" s="85">
        <v>48</v>
      </c>
      <c r="D64" s="85">
        <v>217</v>
      </c>
      <c r="E64" s="48">
        <v>100</v>
      </c>
      <c r="F64" s="56">
        <v>19</v>
      </c>
      <c r="G64" s="48">
        <v>81</v>
      </c>
    </row>
    <row r="65" spans="1:7" ht="15" customHeight="1">
      <c r="A65" s="94" t="s">
        <v>84</v>
      </c>
      <c r="B65" s="83"/>
      <c r="C65" s="83"/>
      <c r="D65" s="83"/>
      <c r="E65" s="45"/>
      <c r="F65" s="97"/>
      <c r="G65" s="45"/>
    </row>
    <row r="66" spans="1:7" ht="15" customHeight="1">
      <c r="A66" s="84" t="s">
        <v>28</v>
      </c>
      <c r="B66" s="85">
        <f>SUM(C66:D66)</f>
        <v>1203</v>
      </c>
      <c r="C66" s="85">
        <v>1086</v>
      </c>
      <c r="D66" s="85">
        <v>117</v>
      </c>
      <c r="E66" s="48">
        <v>358</v>
      </c>
      <c r="F66" s="56">
        <v>322</v>
      </c>
      <c r="G66" s="48">
        <v>36</v>
      </c>
    </row>
    <row r="67" spans="1:7" ht="15" customHeight="1">
      <c r="A67" s="82" t="s">
        <v>29</v>
      </c>
      <c r="B67" s="83">
        <f>SUM(C67:D67)</f>
        <v>2040</v>
      </c>
      <c r="C67" s="83">
        <v>1530</v>
      </c>
      <c r="D67" s="83">
        <v>510</v>
      </c>
      <c r="E67" s="45">
        <v>571</v>
      </c>
      <c r="F67" s="45">
        <v>436</v>
      </c>
      <c r="G67" s="45">
        <v>135</v>
      </c>
    </row>
    <row r="68" spans="1:7" ht="15" customHeight="1">
      <c r="A68" s="87" t="s">
        <v>24</v>
      </c>
      <c r="B68" s="85"/>
      <c r="C68" s="85"/>
      <c r="D68" s="85"/>
      <c r="E68" s="48"/>
      <c r="F68" s="56"/>
      <c r="G68" s="48"/>
    </row>
    <row r="69" spans="1:7" ht="15" customHeight="1">
      <c r="A69" s="82" t="s">
        <v>124</v>
      </c>
      <c r="B69" s="83">
        <f>SUM(C69:D69)</f>
        <v>632</v>
      </c>
      <c r="C69" s="83">
        <v>342</v>
      </c>
      <c r="D69" s="83">
        <v>290</v>
      </c>
      <c r="E69" s="45">
        <v>184</v>
      </c>
      <c r="F69" s="45">
        <v>103</v>
      </c>
      <c r="G69" s="45">
        <v>81</v>
      </c>
    </row>
    <row r="70" spans="1:7" ht="15" customHeight="1">
      <c r="A70" s="87" t="s">
        <v>20</v>
      </c>
      <c r="B70" s="85"/>
      <c r="C70" s="85"/>
      <c r="D70" s="85"/>
      <c r="E70" s="48"/>
      <c r="F70" s="56"/>
      <c r="G70" s="48"/>
    </row>
    <row r="71" spans="1:7" ht="15" customHeight="1">
      <c r="A71" s="82" t="s">
        <v>102</v>
      </c>
      <c r="B71" s="83">
        <f>SUM(C71:D71)</f>
        <v>1109</v>
      </c>
      <c r="C71" s="83">
        <v>911</v>
      </c>
      <c r="D71" s="83">
        <v>198</v>
      </c>
      <c r="E71" s="45">
        <v>337</v>
      </c>
      <c r="F71" s="45">
        <v>270</v>
      </c>
      <c r="G71" s="45">
        <v>67</v>
      </c>
    </row>
    <row r="72" spans="1:7" ht="15" customHeight="1">
      <c r="A72" s="84" t="s">
        <v>103</v>
      </c>
      <c r="B72" s="85">
        <f>SUM(C72:D72)</f>
        <v>204</v>
      </c>
      <c r="C72" s="85">
        <v>158</v>
      </c>
      <c r="D72" s="85">
        <v>46</v>
      </c>
      <c r="E72" s="48">
        <v>59</v>
      </c>
      <c r="F72" s="56">
        <v>49</v>
      </c>
      <c r="G72" s="48">
        <v>10</v>
      </c>
    </row>
    <row r="73" spans="1:7" ht="15" customHeight="1">
      <c r="A73" s="94" t="s">
        <v>133</v>
      </c>
      <c r="B73" s="83"/>
      <c r="C73" s="83"/>
      <c r="D73" s="83"/>
      <c r="E73" s="45"/>
      <c r="F73" s="97"/>
      <c r="G73" s="45"/>
    </row>
    <row r="74" spans="1:7" ht="15" customHeight="1">
      <c r="A74" s="84" t="s">
        <v>121</v>
      </c>
      <c r="B74" s="85">
        <v>623</v>
      </c>
      <c r="C74" s="85">
        <v>528</v>
      </c>
      <c r="D74" s="85">
        <v>95</v>
      </c>
      <c r="E74" s="48">
        <v>156</v>
      </c>
      <c r="F74" s="56">
        <v>127</v>
      </c>
      <c r="G74" s="48">
        <v>29</v>
      </c>
    </row>
    <row r="75" spans="1:7" ht="15" customHeight="1">
      <c r="A75" s="82" t="s">
        <v>112</v>
      </c>
      <c r="B75" s="83">
        <f>SUM(C75:D75)</f>
        <v>478</v>
      </c>
      <c r="C75" s="83">
        <v>238</v>
      </c>
      <c r="D75" s="83">
        <v>240</v>
      </c>
      <c r="E75" s="45">
        <v>143</v>
      </c>
      <c r="F75" s="45">
        <v>70</v>
      </c>
      <c r="G75" s="45">
        <v>73</v>
      </c>
    </row>
    <row r="76" spans="1:7" ht="15" customHeight="1">
      <c r="A76" s="84" t="s">
        <v>83</v>
      </c>
      <c r="B76" s="85">
        <f>SUM(C76:D76)</f>
        <v>541</v>
      </c>
      <c r="C76" s="85">
        <v>481</v>
      </c>
      <c r="D76" s="85">
        <v>60</v>
      </c>
      <c r="E76" s="48">
        <v>136</v>
      </c>
      <c r="F76" s="56">
        <v>123</v>
      </c>
      <c r="G76" s="48">
        <v>13</v>
      </c>
    </row>
    <row r="77" spans="1:7" ht="15" customHeight="1">
      <c r="A77" s="94" t="s">
        <v>18</v>
      </c>
      <c r="B77" s="83"/>
      <c r="C77" s="83"/>
      <c r="D77" s="83"/>
      <c r="E77" s="45"/>
      <c r="F77" s="45"/>
      <c r="G77" s="45"/>
    </row>
    <row r="78" spans="1:7" ht="15" customHeight="1">
      <c r="A78" s="84" t="s">
        <v>148</v>
      </c>
      <c r="B78" s="85">
        <v>177</v>
      </c>
      <c r="C78" s="85">
        <v>103</v>
      </c>
      <c r="D78" s="85">
        <v>74</v>
      </c>
      <c r="E78" s="48">
        <v>54</v>
      </c>
      <c r="F78" s="56">
        <v>37</v>
      </c>
      <c r="G78" s="48">
        <v>17</v>
      </c>
    </row>
    <row r="79" spans="1:7" ht="15" customHeight="1">
      <c r="A79" s="82" t="s">
        <v>147</v>
      </c>
      <c r="B79" s="83">
        <f>SUM(C79:D79)</f>
        <v>431</v>
      </c>
      <c r="C79" s="83">
        <v>370</v>
      </c>
      <c r="D79" s="83">
        <v>61</v>
      </c>
      <c r="E79" s="45">
        <v>109</v>
      </c>
      <c r="F79" s="45">
        <v>92</v>
      </c>
      <c r="G79" s="45">
        <v>17</v>
      </c>
    </row>
    <row r="80" spans="1:7" ht="15" customHeight="1">
      <c r="A80" s="84" t="s">
        <v>128</v>
      </c>
      <c r="B80" s="85">
        <f>SUM(C80:D80)</f>
        <v>287</v>
      </c>
      <c r="C80" s="85">
        <v>150</v>
      </c>
      <c r="D80" s="85">
        <v>137</v>
      </c>
      <c r="E80" s="48">
        <v>94</v>
      </c>
      <c r="F80" s="56">
        <v>50</v>
      </c>
      <c r="G80" s="48">
        <v>44</v>
      </c>
    </row>
    <row r="81" spans="1:7" ht="15" customHeight="1">
      <c r="A81" s="82" t="s">
        <v>105</v>
      </c>
      <c r="B81" s="83">
        <v>375</v>
      </c>
      <c r="C81" s="83">
        <v>259</v>
      </c>
      <c r="D81" s="83">
        <v>116</v>
      </c>
      <c r="E81" s="45">
        <v>109</v>
      </c>
      <c r="F81" s="45">
        <v>79</v>
      </c>
      <c r="G81" s="45">
        <v>30</v>
      </c>
    </row>
    <row r="82" spans="1:7" ht="15" customHeight="1">
      <c r="A82" s="84" t="s">
        <v>70</v>
      </c>
      <c r="B82" s="85">
        <f>SUM(C82:D82)</f>
        <v>2494</v>
      </c>
      <c r="C82" s="85">
        <v>1730</v>
      </c>
      <c r="D82" s="85">
        <v>764</v>
      </c>
      <c r="E82" s="48">
        <v>854</v>
      </c>
      <c r="F82" s="56">
        <v>565</v>
      </c>
      <c r="G82" s="48">
        <v>289</v>
      </c>
    </row>
    <row r="83" spans="1:7" ht="15" customHeight="1">
      <c r="A83" s="82" t="s">
        <v>187</v>
      </c>
      <c r="B83" s="83">
        <v>59</v>
      </c>
      <c r="C83" s="83">
        <v>35</v>
      </c>
      <c r="D83" s="83">
        <v>24</v>
      </c>
      <c r="E83" s="45">
        <v>20</v>
      </c>
      <c r="F83" s="45">
        <v>12</v>
      </c>
      <c r="G83" s="45">
        <v>8</v>
      </c>
    </row>
    <row r="84" spans="1:7" ht="15" customHeight="1">
      <c r="A84" s="87" t="s">
        <v>19</v>
      </c>
      <c r="B84" s="85"/>
      <c r="C84" s="85"/>
      <c r="D84" s="85"/>
      <c r="E84" s="48"/>
      <c r="F84" s="56"/>
      <c r="G84" s="48"/>
    </row>
    <row r="85" spans="1:7" ht="15" customHeight="1">
      <c r="A85" s="82" t="s">
        <v>146</v>
      </c>
      <c r="B85" s="83">
        <f t="shared" ref="B85:B91" si="1">SUM(C85:D85)</f>
        <v>284</v>
      </c>
      <c r="C85" s="83">
        <v>192</v>
      </c>
      <c r="D85" s="83">
        <v>92</v>
      </c>
      <c r="E85" s="45">
        <v>105</v>
      </c>
      <c r="F85" s="45">
        <v>72</v>
      </c>
      <c r="G85" s="45">
        <v>33</v>
      </c>
    </row>
    <row r="86" spans="1:7" ht="15" customHeight="1">
      <c r="A86" s="84" t="s">
        <v>64</v>
      </c>
      <c r="B86" s="85">
        <f t="shared" si="1"/>
        <v>1735</v>
      </c>
      <c r="C86" s="85">
        <v>816</v>
      </c>
      <c r="D86" s="85">
        <v>919</v>
      </c>
      <c r="E86" s="48">
        <v>611</v>
      </c>
      <c r="F86" s="56">
        <v>284</v>
      </c>
      <c r="G86" s="48">
        <v>327</v>
      </c>
    </row>
    <row r="87" spans="1:7" ht="15" customHeight="1">
      <c r="A87" s="82" t="s">
        <v>123</v>
      </c>
      <c r="B87" s="83">
        <f t="shared" si="1"/>
        <v>828</v>
      </c>
      <c r="C87" s="83">
        <v>377</v>
      </c>
      <c r="D87" s="83">
        <v>451</v>
      </c>
      <c r="E87" s="45">
        <v>262</v>
      </c>
      <c r="F87" s="45">
        <v>104</v>
      </c>
      <c r="G87" s="45">
        <v>158</v>
      </c>
    </row>
    <row r="88" spans="1:7" ht="15" customHeight="1">
      <c r="A88" s="84" t="s">
        <v>125</v>
      </c>
      <c r="B88" s="85">
        <f t="shared" si="1"/>
        <v>536</v>
      </c>
      <c r="C88" s="85">
        <v>213</v>
      </c>
      <c r="D88" s="85">
        <v>323</v>
      </c>
      <c r="E88" s="48">
        <v>165</v>
      </c>
      <c r="F88" s="56">
        <v>59</v>
      </c>
      <c r="G88" s="48">
        <v>106</v>
      </c>
    </row>
    <row r="89" spans="1:7" ht="15" customHeight="1">
      <c r="A89" s="82" t="s">
        <v>138</v>
      </c>
      <c r="B89" s="83">
        <f t="shared" si="1"/>
        <v>205</v>
      </c>
      <c r="C89" s="83">
        <v>105</v>
      </c>
      <c r="D89" s="83">
        <v>100</v>
      </c>
      <c r="E89" s="45">
        <v>58</v>
      </c>
      <c r="F89" s="45">
        <v>33</v>
      </c>
      <c r="G89" s="45">
        <v>25</v>
      </c>
    </row>
    <row r="90" spans="1:7" ht="15" customHeight="1">
      <c r="A90" s="84" t="s">
        <v>129</v>
      </c>
      <c r="B90" s="85">
        <f t="shared" si="1"/>
        <v>647</v>
      </c>
      <c r="C90" s="85">
        <v>413</v>
      </c>
      <c r="D90" s="85">
        <v>234</v>
      </c>
      <c r="E90" s="48">
        <v>153</v>
      </c>
      <c r="F90" s="56">
        <v>93</v>
      </c>
      <c r="G90" s="48">
        <v>60</v>
      </c>
    </row>
    <row r="91" spans="1:7" ht="15" customHeight="1">
      <c r="A91" s="82" t="s">
        <v>120</v>
      </c>
      <c r="B91" s="83">
        <f t="shared" si="1"/>
        <v>477</v>
      </c>
      <c r="C91" s="83">
        <v>293</v>
      </c>
      <c r="D91" s="83">
        <v>184</v>
      </c>
      <c r="E91" s="45">
        <v>206</v>
      </c>
      <c r="F91" s="45">
        <v>131</v>
      </c>
      <c r="G91" s="45">
        <v>75</v>
      </c>
    </row>
    <row r="92" spans="1:7" ht="15" customHeight="1">
      <c r="A92" s="87" t="s">
        <v>170</v>
      </c>
      <c r="B92" s="85"/>
      <c r="C92" s="85"/>
      <c r="D92" s="85"/>
      <c r="E92" s="48"/>
      <c r="F92" s="56"/>
      <c r="G92" s="48"/>
    </row>
    <row r="93" spans="1:7" ht="15" customHeight="1">
      <c r="A93" s="82" t="s">
        <v>151</v>
      </c>
      <c r="B93" s="83">
        <f>SUM(C93:D93)</f>
        <v>185</v>
      </c>
      <c r="C93" s="83">
        <v>109</v>
      </c>
      <c r="D93" s="83">
        <v>76</v>
      </c>
      <c r="E93" s="45">
        <v>191</v>
      </c>
      <c r="F93" s="45">
        <v>128</v>
      </c>
      <c r="G93" s="45">
        <v>63</v>
      </c>
    </row>
    <row r="94" spans="1:7">
      <c r="A94" s="84" t="s">
        <v>139</v>
      </c>
      <c r="B94" s="85">
        <f>SUM(C94:D94)</f>
        <v>463</v>
      </c>
      <c r="C94" s="85">
        <v>319</v>
      </c>
      <c r="D94" s="85">
        <v>144</v>
      </c>
      <c r="E94" s="48">
        <v>70</v>
      </c>
      <c r="F94" s="56">
        <v>40</v>
      </c>
      <c r="G94" s="48">
        <v>30</v>
      </c>
    </row>
    <row r="95" spans="1:7">
      <c r="A95" s="94" t="s">
        <v>168</v>
      </c>
      <c r="B95" s="83"/>
      <c r="C95" s="83"/>
      <c r="D95" s="83"/>
      <c r="E95" s="45"/>
      <c r="F95" s="45"/>
      <c r="G95" s="45"/>
    </row>
    <row r="96" spans="1:7">
      <c r="A96" s="84" t="s">
        <v>169</v>
      </c>
      <c r="B96" s="85">
        <f>SUM(C96,D96)</f>
        <v>179</v>
      </c>
      <c r="C96" s="85">
        <v>109</v>
      </c>
      <c r="D96" s="85">
        <v>70</v>
      </c>
      <c r="E96" s="48">
        <v>70</v>
      </c>
      <c r="F96" s="56">
        <v>41</v>
      </c>
      <c r="G96" s="48">
        <v>29</v>
      </c>
    </row>
    <row r="97" spans="1:7">
      <c r="A97" s="94" t="s">
        <v>163</v>
      </c>
      <c r="B97" s="83"/>
      <c r="C97" s="83"/>
      <c r="D97" s="83"/>
      <c r="E97" s="45"/>
      <c r="F97" s="45"/>
      <c r="G97" s="45"/>
    </row>
    <row r="98" spans="1:7">
      <c r="A98" s="84" t="s">
        <v>142</v>
      </c>
      <c r="B98" s="85">
        <f>SUM(C98,D98)</f>
        <v>141</v>
      </c>
      <c r="C98" s="85">
        <v>30</v>
      </c>
      <c r="D98" s="85">
        <v>111</v>
      </c>
      <c r="E98" s="48">
        <v>30</v>
      </c>
      <c r="F98" s="56">
        <v>7</v>
      </c>
      <c r="G98" s="48">
        <v>23</v>
      </c>
    </row>
    <row r="99" spans="1:7">
      <c r="A99" s="66" t="s">
        <v>149</v>
      </c>
      <c r="B99" s="4"/>
      <c r="C99" s="4"/>
      <c r="D99" s="4"/>
      <c r="E99" s="4"/>
      <c r="F99" s="4"/>
      <c r="G99" s="4"/>
    </row>
    <row r="100" spans="1:7">
      <c r="A100" s="31" t="s">
        <v>150</v>
      </c>
      <c r="D100" s="4"/>
      <c r="E100" s="4"/>
      <c r="F100" s="4"/>
      <c r="G100" s="4"/>
    </row>
    <row r="101" spans="1:7">
      <c r="A101" s="4"/>
      <c r="B101" s="27"/>
      <c r="C101" s="27"/>
      <c r="D101" s="4"/>
      <c r="E101" s="4"/>
      <c r="F101" s="4"/>
      <c r="G101" s="4"/>
    </row>
    <row r="102" spans="1:7">
      <c r="A102" s="70"/>
      <c r="B102" s="4"/>
      <c r="C102" s="4"/>
      <c r="D102" s="4"/>
    </row>
  </sheetData>
  <mergeCells count="2">
    <mergeCell ref="B3:D3"/>
    <mergeCell ref="E3:G3"/>
  </mergeCells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2">
    <pageSetUpPr fitToPage="1"/>
  </sheetPr>
  <dimension ref="A1:G17"/>
  <sheetViews>
    <sheetView workbookViewId="0"/>
  </sheetViews>
  <sheetFormatPr baseColWidth="10" defaultColWidth="11.42578125" defaultRowHeight="12.75"/>
  <cols>
    <col min="1" max="1" width="5.42578125" style="59" customWidth="1"/>
    <col min="2" max="2" width="75.7109375" style="59" customWidth="1"/>
    <col min="3" max="3" width="5.5703125" style="59" customWidth="1"/>
    <col min="4" max="5" width="29" style="59" customWidth="1"/>
    <col min="6" max="7" width="23.7109375" style="59" customWidth="1"/>
    <col min="8" max="16384" width="11.42578125" style="59"/>
  </cols>
  <sheetData>
    <row r="1" spans="1:7" s="8" customFormat="1"/>
    <row r="2" spans="1:7" s="8" customFormat="1"/>
    <row r="3" spans="1:7" s="8" customFormat="1"/>
    <row r="4" spans="1:7" s="8" customFormat="1"/>
    <row r="5" spans="1:7" s="8" customFormat="1"/>
    <row r="6" spans="1:7" s="8" customFormat="1"/>
    <row r="7" spans="1:7">
      <c r="A7" s="8"/>
      <c r="B7" s="8"/>
      <c r="C7" s="8"/>
      <c r="D7" s="57"/>
      <c r="E7" s="27"/>
      <c r="F7" s="27"/>
      <c r="G7" s="58"/>
    </row>
    <row r="8" spans="1:7">
      <c r="D8" s="60"/>
      <c r="E8" s="27"/>
      <c r="F8" s="27"/>
      <c r="G8" s="58"/>
    </row>
    <row r="9" spans="1:7">
      <c r="D9" s="60"/>
      <c r="E9" s="60"/>
      <c r="F9" s="60"/>
      <c r="G9" s="58"/>
    </row>
    <row r="10" spans="1:7">
      <c r="D10" s="60"/>
      <c r="E10" s="27"/>
      <c r="F10" s="27"/>
      <c r="G10" s="58"/>
    </row>
    <row r="11" spans="1:7">
      <c r="D11" s="60"/>
      <c r="E11" s="60"/>
      <c r="F11" s="60"/>
      <c r="G11" s="58"/>
    </row>
    <row r="12" spans="1:7">
      <c r="D12" s="60"/>
      <c r="E12" s="60"/>
      <c r="F12" s="60"/>
      <c r="G12" s="58"/>
    </row>
    <row r="13" spans="1:7">
      <c r="D13" s="60"/>
      <c r="E13" s="60"/>
      <c r="F13" s="60"/>
      <c r="G13" s="58"/>
    </row>
    <row r="14" spans="1:7">
      <c r="D14" s="60"/>
      <c r="E14" s="60"/>
      <c r="F14" s="60"/>
      <c r="G14" s="58"/>
    </row>
    <row r="15" spans="1:7">
      <c r="G15" s="58"/>
    </row>
    <row r="17" spans="5:7">
      <c r="E17" s="27"/>
      <c r="F17" s="27"/>
      <c r="G17" s="27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>
    <pageSetUpPr fitToPage="1"/>
  </sheetPr>
  <dimension ref="A1:G56"/>
  <sheetViews>
    <sheetView topLeftCell="A3" workbookViewId="0"/>
  </sheetViews>
  <sheetFormatPr baseColWidth="10" defaultColWidth="11.42578125" defaultRowHeight="12.75"/>
  <cols>
    <col min="1" max="1" width="45.7109375" style="2" bestFit="1" customWidth="1"/>
    <col min="2" max="3" width="8.7109375" style="2" customWidth="1"/>
    <col min="4" max="16384" width="11.42578125" style="2"/>
  </cols>
  <sheetData>
    <row r="1" spans="1:6" ht="15.75" customHeight="1">
      <c r="A1" s="104" t="s">
        <v>159</v>
      </c>
      <c r="B1" s="25"/>
      <c r="C1" s="25"/>
    </row>
    <row r="2" spans="1:6">
      <c r="A2" s="25"/>
      <c r="B2" s="27"/>
      <c r="C2" s="25"/>
    </row>
    <row r="3" spans="1:6" ht="18.75" customHeight="1">
      <c r="A3" s="29"/>
      <c r="B3" s="47" t="s">
        <v>61</v>
      </c>
      <c r="C3" s="47" t="s">
        <v>62</v>
      </c>
    </row>
    <row r="4" spans="1:6" ht="15" customHeight="1">
      <c r="A4" s="62" t="s">
        <v>61</v>
      </c>
      <c r="B4" s="73">
        <f>SUM(B6:B22)</f>
        <v>35248</v>
      </c>
      <c r="C4" s="74">
        <v>1</v>
      </c>
    </row>
    <row r="5" spans="1:6" ht="15" customHeight="1">
      <c r="A5" s="32" t="s">
        <v>34</v>
      </c>
      <c r="B5" s="34"/>
      <c r="C5" s="34"/>
    </row>
    <row r="6" spans="1:6" ht="15" customHeight="1">
      <c r="A6" s="26" t="s">
        <v>155</v>
      </c>
      <c r="B6" s="45">
        <v>5863</v>
      </c>
      <c r="C6" s="46">
        <f>B6/$B$4</f>
        <v>0.16633567862006354</v>
      </c>
    </row>
    <row r="7" spans="1:6" ht="15" customHeight="1">
      <c r="A7" s="30" t="s">
        <v>35</v>
      </c>
      <c r="B7" s="48">
        <v>5918</v>
      </c>
      <c r="C7" s="49">
        <f t="shared" ref="C7:C38" si="0">B7/$B$4</f>
        <v>0.16789605083976397</v>
      </c>
      <c r="E7" s="55"/>
      <c r="F7" s="55"/>
    </row>
    <row r="8" spans="1:6" ht="15" customHeight="1">
      <c r="A8" s="26" t="s">
        <v>36</v>
      </c>
      <c r="B8" s="45">
        <v>6043</v>
      </c>
      <c r="C8" s="46">
        <f t="shared" si="0"/>
        <v>0.17144235133908306</v>
      </c>
      <c r="E8" s="55"/>
      <c r="F8" s="55"/>
    </row>
    <row r="9" spans="1:6" ht="15" customHeight="1">
      <c r="A9" s="30" t="s">
        <v>37</v>
      </c>
      <c r="B9" s="48">
        <v>6307</v>
      </c>
      <c r="C9" s="49">
        <f t="shared" si="0"/>
        <v>0.17893213799364502</v>
      </c>
      <c r="E9" s="55"/>
      <c r="F9" s="55"/>
    </row>
    <row r="10" spans="1:6" ht="15" customHeight="1">
      <c r="A10" s="26" t="s">
        <v>38</v>
      </c>
      <c r="B10" s="45">
        <v>3736</v>
      </c>
      <c r="C10" s="46">
        <f t="shared" si="0"/>
        <v>0.10599182932364958</v>
      </c>
      <c r="E10" s="55"/>
      <c r="F10" s="55"/>
    </row>
    <row r="11" spans="1:6" ht="15" customHeight="1">
      <c r="A11" s="30" t="s">
        <v>39</v>
      </c>
      <c r="B11" s="48">
        <v>2217</v>
      </c>
      <c r="C11" s="49">
        <f t="shared" si="0"/>
        <v>6.289718565592374E-2</v>
      </c>
      <c r="E11" s="55"/>
      <c r="F11" s="55"/>
    </row>
    <row r="12" spans="1:6" ht="15" customHeight="1">
      <c r="A12" s="26" t="s">
        <v>40</v>
      </c>
      <c r="B12" s="45">
        <v>1483</v>
      </c>
      <c r="C12" s="46">
        <f t="shared" si="0"/>
        <v>4.2073309123921925E-2</v>
      </c>
      <c r="E12" s="55"/>
      <c r="F12" s="55"/>
    </row>
    <row r="13" spans="1:6" ht="15" customHeight="1">
      <c r="A13" s="30" t="s">
        <v>41</v>
      </c>
      <c r="B13" s="48">
        <v>732</v>
      </c>
      <c r="C13" s="49">
        <f t="shared" si="0"/>
        <v>2.076713572401271E-2</v>
      </c>
      <c r="E13" s="55"/>
      <c r="F13" s="55"/>
    </row>
    <row r="14" spans="1:6" ht="15" customHeight="1">
      <c r="A14" s="26" t="s">
        <v>42</v>
      </c>
      <c r="B14" s="45">
        <v>457</v>
      </c>
      <c r="C14" s="46">
        <f t="shared" si="0"/>
        <v>1.2965274625510666E-2</v>
      </c>
      <c r="E14" s="55"/>
      <c r="F14" s="55"/>
    </row>
    <row r="15" spans="1:6" ht="15" customHeight="1">
      <c r="A15" s="30" t="s">
        <v>43</v>
      </c>
      <c r="B15" s="48">
        <v>350</v>
      </c>
      <c r="C15" s="49">
        <f t="shared" si="0"/>
        <v>9.929641398093509E-3</v>
      </c>
      <c r="E15" s="55"/>
      <c r="F15" s="55"/>
    </row>
    <row r="16" spans="1:6" ht="15" customHeight="1">
      <c r="A16" s="26" t="s">
        <v>44</v>
      </c>
      <c r="B16" s="45">
        <v>268</v>
      </c>
      <c r="C16" s="46">
        <f t="shared" si="0"/>
        <v>7.6032682705401726E-3</v>
      </c>
      <c r="E16" s="55"/>
      <c r="F16" s="55"/>
    </row>
    <row r="17" spans="1:6" ht="15" customHeight="1">
      <c r="A17" s="30" t="s">
        <v>45</v>
      </c>
      <c r="B17" s="48">
        <v>347</v>
      </c>
      <c r="C17" s="49">
        <f t="shared" si="0"/>
        <v>9.8445301861098504E-3</v>
      </c>
      <c r="F17" s="55"/>
    </row>
    <row r="18" spans="1:6" ht="15" customHeight="1">
      <c r="A18" s="26" t="s">
        <v>46</v>
      </c>
      <c r="B18" s="28">
        <v>472</v>
      </c>
      <c r="C18" s="46">
        <f t="shared" si="0"/>
        <v>1.3390830685428961E-2</v>
      </c>
      <c r="F18" s="55"/>
    </row>
    <row r="19" spans="1:6" ht="15" customHeight="1">
      <c r="A19" s="30" t="s">
        <v>47</v>
      </c>
      <c r="B19" s="34">
        <v>286</v>
      </c>
      <c r="C19" s="49">
        <f t="shared" si="0"/>
        <v>8.1139355424421251E-3</v>
      </c>
      <c r="F19" s="55"/>
    </row>
    <row r="20" spans="1:6" ht="15" customHeight="1">
      <c r="A20" s="26" t="s">
        <v>48</v>
      </c>
      <c r="B20" s="28">
        <v>455</v>
      </c>
      <c r="C20" s="46">
        <f t="shared" si="0"/>
        <v>1.2908533817521561E-2</v>
      </c>
      <c r="F20" s="55"/>
    </row>
    <row r="21" spans="1:6" ht="15" customHeight="1">
      <c r="A21" s="30" t="s">
        <v>49</v>
      </c>
      <c r="B21" s="34">
        <v>314</v>
      </c>
      <c r="C21" s="49">
        <f t="shared" si="0"/>
        <v>8.9083068542896056E-3</v>
      </c>
      <c r="F21" s="55"/>
    </row>
    <row r="22" spans="1:6" ht="15" customHeight="1">
      <c r="A22" s="26" t="s">
        <v>66</v>
      </c>
      <c r="B22" s="28">
        <v>0</v>
      </c>
      <c r="C22" s="46">
        <f t="shared" si="0"/>
        <v>0</v>
      </c>
    </row>
    <row r="23" spans="1:6" ht="15" customHeight="1">
      <c r="A23" s="32" t="s">
        <v>50</v>
      </c>
      <c r="B23" s="34"/>
      <c r="C23" s="34"/>
    </row>
    <row r="24" spans="1:6" ht="15" customHeight="1">
      <c r="A24" s="26" t="s">
        <v>51</v>
      </c>
      <c r="B24" s="45">
        <v>10590</v>
      </c>
      <c r="C24" s="46">
        <f t="shared" si="0"/>
        <v>0.30044257830231502</v>
      </c>
      <c r="D24" s="55"/>
    </row>
    <row r="25" spans="1:6" ht="15" customHeight="1">
      <c r="A25" s="30" t="s">
        <v>52</v>
      </c>
      <c r="B25" s="48">
        <v>16556</v>
      </c>
      <c r="C25" s="49">
        <f t="shared" si="0"/>
        <v>0.4697004085338175</v>
      </c>
      <c r="D25" s="55"/>
    </row>
    <row r="26" spans="1:6" ht="15" customHeight="1">
      <c r="A26" s="26" t="s">
        <v>53</v>
      </c>
      <c r="B26" s="45">
        <v>4255</v>
      </c>
      <c r="C26" s="46">
        <f t="shared" si="0"/>
        <v>0.12071606899682251</v>
      </c>
      <c r="D26" s="55"/>
    </row>
    <row r="27" spans="1:6" ht="15" customHeight="1">
      <c r="A27" s="30" t="s">
        <v>54</v>
      </c>
      <c r="B27" s="48">
        <v>3251</v>
      </c>
      <c r="C27" s="49">
        <f t="shared" si="0"/>
        <v>9.2232183386291425E-2</v>
      </c>
    </row>
    <row r="28" spans="1:6" ht="15" customHeight="1">
      <c r="A28" s="26" t="s">
        <v>55</v>
      </c>
      <c r="B28" s="45">
        <v>420</v>
      </c>
      <c r="C28" s="46">
        <f t="shared" si="0"/>
        <v>1.191556967771221E-2</v>
      </c>
      <c r="D28" s="55"/>
    </row>
    <row r="29" spans="1:6" ht="15" customHeight="1">
      <c r="A29" s="30" t="s">
        <v>66</v>
      </c>
      <c r="B29" s="48">
        <v>176</v>
      </c>
      <c r="C29" s="49">
        <f t="shared" si="0"/>
        <v>4.9931911030413074E-3</v>
      </c>
    </row>
    <row r="30" spans="1:6" ht="15" customHeight="1">
      <c r="A30" s="93" t="s">
        <v>56</v>
      </c>
      <c r="B30" s="45"/>
      <c r="C30" s="45"/>
    </row>
    <row r="31" spans="1:6" ht="15" customHeight="1">
      <c r="A31" s="30" t="s">
        <v>57</v>
      </c>
      <c r="B31" s="48">
        <v>23155</v>
      </c>
      <c r="C31" s="49">
        <f t="shared" si="0"/>
        <v>0.65691670449387196</v>
      </c>
      <c r="D31" s="55"/>
    </row>
    <row r="32" spans="1:6" ht="15" customHeight="1">
      <c r="A32" s="26" t="s">
        <v>134</v>
      </c>
      <c r="B32" s="45">
        <v>6395</v>
      </c>
      <c r="C32" s="46">
        <f t="shared" si="0"/>
        <v>0.18142873354516567</v>
      </c>
    </row>
    <row r="33" spans="1:7" ht="15" customHeight="1">
      <c r="A33" s="30" t="s">
        <v>135</v>
      </c>
      <c r="B33" s="48">
        <v>3397</v>
      </c>
      <c r="C33" s="49">
        <f t="shared" si="0"/>
        <v>9.6374262369496144E-2</v>
      </c>
    </row>
    <row r="34" spans="1:7" ht="15" customHeight="1">
      <c r="A34" s="26" t="s">
        <v>136</v>
      </c>
      <c r="B34" s="45">
        <v>1698</v>
      </c>
      <c r="C34" s="46">
        <f t="shared" si="0"/>
        <v>4.8172945982750792E-2</v>
      </c>
    </row>
    <row r="35" spans="1:7" ht="15" customHeight="1">
      <c r="A35" s="30" t="s">
        <v>66</v>
      </c>
      <c r="B35" s="48">
        <v>603</v>
      </c>
      <c r="C35" s="49">
        <f t="shared" si="0"/>
        <v>1.7107353608715389E-2</v>
      </c>
    </row>
    <row r="36" spans="1:7" ht="15" customHeight="1">
      <c r="A36" s="93" t="s">
        <v>11</v>
      </c>
      <c r="B36" s="45"/>
      <c r="C36" s="45"/>
    </row>
    <row r="37" spans="1:7" ht="15" customHeight="1">
      <c r="A37" s="30" t="s">
        <v>5</v>
      </c>
      <c r="B37" s="48">
        <v>33486</v>
      </c>
      <c r="C37" s="49">
        <f t="shared" si="0"/>
        <v>0.95001134816159782</v>
      </c>
    </row>
    <row r="38" spans="1:7" ht="15" customHeight="1">
      <c r="A38" s="26" t="s">
        <v>4</v>
      </c>
      <c r="B38" s="45">
        <v>1762</v>
      </c>
      <c r="C38" s="46">
        <f t="shared" si="0"/>
        <v>4.9988651838402176E-2</v>
      </c>
    </row>
    <row r="39" spans="1:7" s="7" customFormat="1" ht="12.75" customHeight="1">
      <c r="A39" s="66" t="s">
        <v>149</v>
      </c>
      <c r="B39" s="69"/>
      <c r="E39" s="69"/>
      <c r="F39" s="69"/>
      <c r="G39" s="69"/>
    </row>
    <row r="40" spans="1:7" ht="12.75" customHeight="1">
      <c r="A40" s="44" t="s">
        <v>150</v>
      </c>
      <c r="B40" s="55"/>
    </row>
    <row r="41" spans="1:7">
      <c r="B41" s="55"/>
      <c r="C41" s="65"/>
    </row>
    <row r="46" spans="1:7" ht="12.75" customHeight="1"/>
    <row r="54" ht="12.75" customHeight="1"/>
    <row r="56" ht="12.75" customHeight="1"/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/>
  <dimension ref="A1:N102"/>
  <sheetViews>
    <sheetView zoomScaleNormal="100" workbookViewId="0"/>
  </sheetViews>
  <sheetFormatPr baseColWidth="10" defaultColWidth="11.42578125" defaultRowHeight="12.75"/>
  <cols>
    <col min="1" max="1" width="65.7109375" style="5" customWidth="1"/>
    <col min="2" max="4" width="9.7109375" style="6" customWidth="1"/>
    <col min="5" max="16384" width="11.42578125" style="5"/>
  </cols>
  <sheetData>
    <row r="1" spans="1:5" s="3" customFormat="1" ht="15.75" customHeight="1">
      <c r="A1" s="104" t="s">
        <v>160</v>
      </c>
      <c r="B1" s="28"/>
      <c r="C1" s="28"/>
      <c r="D1" s="28"/>
    </row>
    <row r="2" spans="1:5" s="3" customFormat="1">
      <c r="A2" s="67"/>
      <c r="B2" s="28"/>
      <c r="C2" s="28"/>
      <c r="D2" s="28"/>
    </row>
    <row r="3" spans="1:5" s="4" customFormat="1" ht="18" customHeight="1">
      <c r="A3" s="29"/>
      <c r="B3" s="33" t="s">
        <v>61</v>
      </c>
      <c r="C3" s="33" t="s">
        <v>65</v>
      </c>
      <c r="D3" s="33" t="s">
        <v>140</v>
      </c>
    </row>
    <row r="4" spans="1:5" ht="15" customHeight="1">
      <c r="A4" s="75" t="s">
        <v>61</v>
      </c>
      <c r="B4" s="61">
        <f>SUM(C4:D4)</f>
        <v>6110</v>
      </c>
      <c r="C4" s="61">
        <f>SUM(C6:C90)</f>
        <v>4057</v>
      </c>
      <c r="D4" s="61">
        <f>SUM(D6:D90)</f>
        <v>2053</v>
      </c>
    </row>
    <row r="5" spans="1:5" ht="15" customHeight="1">
      <c r="A5" s="42" t="s">
        <v>22</v>
      </c>
      <c r="B5" s="48"/>
      <c r="C5" s="48"/>
      <c r="D5" s="48"/>
    </row>
    <row r="6" spans="1:5" ht="15" customHeight="1">
      <c r="A6" s="41" t="s">
        <v>77</v>
      </c>
      <c r="B6" s="45">
        <f>SUM(C6,D6)</f>
        <v>60</v>
      </c>
      <c r="C6" s="45">
        <v>40</v>
      </c>
      <c r="D6" s="45">
        <v>20</v>
      </c>
      <c r="E6" s="98"/>
    </row>
    <row r="7" spans="1:5" ht="15" customHeight="1">
      <c r="A7" s="43" t="s">
        <v>106</v>
      </c>
      <c r="B7" s="48">
        <f t="shared" ref="B7:B13" si="0">SUM(C7,D7)</f>
        <v>95</v>
      </c>
      <c r="C7" s="48">
        <v>74</v>
      </c>
      <c r="D7" s="48">
        <v>21</v>
      </c>
      <c r="E7" s="98"/>
    </row>
    <row r="8" spans="1:5" s="3" customFormat="1" ht="15" customHeight="1">
      <c r="A8" s="41" t="s">
        <v>107</v>
      </c>
      <c r="B8" s="45">
        <f t="shared" si="0"/>
        <v>79</v>
      </c>
      <c r="C8" s="45">
        <v>68</v>
      </c>
      <c r="D8" s="45">
        <v>11</v>
      </c>
      <c r="E8" s="98"/>
    </row>
    <row r="9" spans="1:5" ht="15" customHeight="1">
      <c r="A9" s="43" t="s">
        <v>108</v>
      </c>
      <c r="B9" s="48">
        <f t="shared" si="0"/>
        <v>52</v>
      </c>
      <c r="C9" s="56">
        <v>42</v>
      </c>
      <c r="D9" s="48">
        <v>10</v>
      </c>
      <c r="E9" s="98"/>
    </row>
    <row r="10" spans="1:5" s="3" customFormat="1" ht="15" customHeight="1">
      <c r="A10" s="41" t="s">
        <v>109</v>
      </c>
      <c r="B10" s="45">
        <f t="shared" si="0"/>
        <v>28</v>
      </c>
      <c r="C10" s="45">
        <v>20</v>
      </c>
      <c r="D10" s="45">
        <v>8</v>
      </c>
      <c r="E10" s="98"/>
    </row>
    <row r="11" spans="1:5" ht="15" customHeight="1">
      <c r="A11" s="43" t="s">
        <v>110</v>
      </c>
      <c r="B11" s="48">
        <f t="shared" si="0"/>
        <v>41</v>
      </c>
      <c r="C11" s="56">
        <v>28</v>
      </c>
      <c r="D11" s="48">
        <v>13</v>
      </c>
      <c r="E11" s="98"/>
    </row>
    <row r="12" spans="1:5" ht="15" customHeight="1">
      <c r="A12" s="41" t="s">
        <v>78</v>
      </c>
      <c r="B12" s="45">
        <f t="shared" si="0"/>
        <v>45</v>
      </c>
      <c r="C12" s="45">
        <v>33</v>
      </c>
      <c r="D12" s="45">
        <v>12</v>
      </c>
      <c r="E12" s="98"/>
    </row>
    <row r="13" spans="1:5" ht="15" customHeight="1">
      <c r="A13" s="43" t="s">
        <v>111</v>
      </c>
      <c r="B13" s="48">
        <f t="shared" si="0"/>
        <v>95</v>
      </c>
      <c r="C13" s="56">
        <v>79</v>
      </c>
      <c r="D13" s="48">
        <v>16</v>
      </c>
      <c r="E13" s="98"/>
    </row>
    <row r="14" spans="1:5" ht="15" customHeight="1">
      <c r="A14" s="96" t="s">
        <v>26</v>
      </c>
      <c r="B14" s="45"/>
      <c r="C14" s="97"/>
      <c r="D14" s="45"/>
      <c r="E14" s="98"/>
    </row>
    <row r="15" spans="1:5" ht="15" customHeight="1">
      <c r="A15" s="43" t="s">
        <v>33</v>
      </c>
      <c r="B15" s="48">
        <f>SUM(C15,D15)</f>
        <v>36</v>
      </c>
      <c r="C15" s="48">
        <v>11</v>
      </c>
      <c r="D15" s="48">
        <v>25</v>
      </c>
      <c r="E15" s="98"/>
    </row>
    <row r="16" spans="1:5" ht="15" customHeight="1">
      <c r="A16" s="41" t="s">
        <v>30</v>
      </c>
      <c r="B16" s="45">
        <f t="shared" ref="B16:B78" si="1">SUM(C16,D16)</f>
        <v>160</v>
      </c>
      <c r="C16" s="45">
        <v>57</v>
      </c>
      <c r="D16" s="45">
        <v>103</v>
      </c>
      <c r="E16" s="98"/>
    </row>
    <row r="17" spans="1:5" ht="15" customHeight="1">
      <c r="A17" s="43" t="s">
        <v>31</v>
      </c>
      <c r="B17" s="48">
        <f t="shared" si="1"/>
        <v>105</v>
      </c>
      <c r="C17" s="48">
        <v>78</v>
      </c>
      <c r="D17" s="48">
        <v>27</v>
      </c>
      <c r="E17" s="98"/>
    </row>
    <row r="18" spans="1:5" ht="15" customHeight="1">
      <c r="A18" s="41" t="s">
        <v>32</v>
      </c>
      <c r="B18" s="45">
        <f t="shared" si="1"/>
        <v>20</v>
      </c>
      <c r="C18" s="45">
        <v>12</v>
      </c>
      <c r="D18" s="45">
        <v>8</v>
      </c>
      <c r="E18" s="98"/>
    </row>
    <row r="19" spans="1:5" ht="15" customHeight="1">
      <c r="A19" s="42" t="s">
        <v>15</v>
      </c>
      <c r="B19" s="48"/>
      <c r="C19" s="48"/>
      <c r="D19" s="48"/>
      <c r="E19" s="98"/>
    </row>
    <row r="20" spans="1:5" ht="15" customHeight="1">
      <c r="A20" s="41" t="s">
        <v>79</v>
      </c>
      <c r="B20" s="45">
        <f t="shared" si="1"/>
        <v>119</v>
      </c>
      <c r="C20" s="97">
        <v>37</v>
      </c>
      <c r="D20" s="45">
        <v>82</v>
      </c>
      <c r="E20" s="98"/>
    </row>
    <row r="21" spans="1:5" ht="15" customHeight="1">
      <c r="A21" s="42" t="s">
        <v>85</v>
      </c>
      <c r="B21" s="48"/>
      <c r="C21" s="48"/>
      <c r="D21" s="48"/>
      <c r="E21" s="98"/>
    </row>
    <row r="22" spans="1:5" ht="15" customHeight="1">
      <c r="A22" s="41" t="s">
        <v>116</v>
      </c>
      <c r="B22" s="45">
        <f t="shared" si="1"/>
        <v>68</v>
      </c>
      <c r="C22" s="45">
        <v>55</v>
      </c>
      <c r="D22" s="45">
        <v>13</v>
      </c>
      <c r="E22" s="98"/>
    </row>
    <row r="23" spans="1:5" ht="15" customHeight="1">
      <c r="A23" s="43" t="s">
        <v>115</v>
      </c>
      <c r="B23" s="48">
        <f t="shared" si="1"/>
        <v>258</v>
      </c>
      <c r="C23" s="56">
        <v>190</v>
      </c>
      <c r="D23" s="48">
        <v>68</v>
      </c>
      <c r="E23" s="98"/>
    </row>
    <row r="24" spans="1:5" ht="15" customHeight="1">
      <c r="A24" s="96" t="s">
        <v>86</v>
      </c>
      <c r="B24" s="45"/>
      <c r="C24" s="97"/>
      <c r="D24" s="45"/>
      <c r="E24" s="98"/>
    </row>
    <row r="25" spans="1:5" ht="15" customHeight="1">
      <c r="A25" s="43" t="s">
        <v>117</v>
      </c>
      <c r="B25" s="48">
        <f t="shared" si="1"/>
        <v>54</v>
      </c>
      <c r="C25" s="48">
        <v>50</v>
      </c>
      <c r="D25" s="48">
        <v>4</v>
      </c>
      <c r="E25" s="98"/>
    </row>
    <row r="26" spans="1:5" ht="15" customHeight="1">
      <c r="A26" s="41" t="s">
        <v>122</v>
      </c>
      <c r="B26" s="45">
        <f t="shared" si="1"/>
        <v>342</v>
      </c>
      <c r="C26" s="45">
        <v>263</v>
      </c>
      <c r="D26" s="45">
        <v>79</v>
      </c>
      <c r="E26" s="98"/>
    </row>
    <row r="27" spans="1:5" ht="15" customHeight="1">
      <c r="A27" s="42" t="s">
        <v>133</v>
      </c>
      <c r="B27" s="48"/>
      <c r="C27" s="48"/>
      <c r="D27" s="48"/>
      <c r="E27" s="98"/>
    </row>
    <row r="28" spans="1:5" ht="15" customHeight="1">
      <c r="A28" s="41" t="s">
        <v>121</v>
      </c>
      <c r="B28" s="45">
        <f t="shared" si="1"/>
        <v>147</v>
      </c>
      <c r="C28" s="97">
        <v>124</v>
      </c>
      <c r="D28" s="45">
        <v>23</v>
      </c>
      <c r="E28" s="98"/>
    </row>
    <row r="29" spans="1:5" ht="15" customHeight="1">
      <c r="A29" s="43" t="s">
        <v>112</v>
      </c>
      <c r="B29" s="48">
        <f t="shared" si="1"/>
        <v>78</v>
      </c>
      <c r="C29" s="48">
        <v>40</v>
      </c>
      <c r="D29" s="48">
        <v>38</v>
      </c>
      <c r="E29" s="98"/>
    </row>
    <row r="30" spans="1:5" ht="15" customHeight="1">
      <c r="A30" s="41" t="s">
        <v>83</v>
      </c>
      <c r="B30" s="45">
        <f t="shared" si="1"/>
        <v>120</v>
      </c>
      <c r="C30" s="45">
        <v>108</v>
      </c>
      <c r="D30" s="45">
        <v>12</v>
      </c>
      <c r="E30" s="98"/>
    </row>
    <row r="31" spans="1:5" ht="15" customHeight="1">
      <c r="A31" s="42" t="s">
        <v>14</v>
      </c>
      <c r="B31" s="48"/>
      <c r="C31" s="48"/>
      <c r="D31" s="48"/>
      <c r="E31" s="98"/>
    </row>
    <row r="32" spans="1:5" ht="15" customHeight="1">
      <c r="A32" s="41" t="s">
        <v>9</v>
      </c>
      <c r="B32" s="45">
        <f t="shared" si="1"/>
        <v>83</v>
      </c>
      <c r="C32" s="97">
        <v>48</v>
      </c>
      <c r="D32" s="45">
        <v>35</v>
      </c>
      <c r="E32" s="98"/>
    </row>
    <row r="33" spans="1:5" ht="15" customHeight="1">
      <c r="A33" s="43" t="s">
        <v>82</v>
      </c>
      <c r="B33" s="48">
        <f t="shared" si="1"/>
        <v>70</v>
      </c>
      <c r="C33" s="48">
        <v>53</v>
      </c>
      <c r="D33" s="48">
        <v>17</v>
      </c>
      <c r="E33" s="98"/>
    </row>
    <row r="34" spans="1:5" ht="15" customHeight="1">
      <c r="A34" s="41" t="s">
        <v>80</v>
      </c>
      <c r="B34" s="45">
        <f t="shared" si="1"/>
        <v>65</v>
      </c>
      <c r="C34" s="97">
        <v>38</v>
      </c>
      <c r="D34" s="45">
        <v>27</v>
      </c>
      <c r="E34" s="98"/>
    </row>
    <row r="35" spans="1:5" ht="15" customHeight="1">
      <c r="A35" s="43" t="s">
        <v>81</v>
      </c>
      <c r="B35" s="48">
        <f t="shared" si="1"/>
        <v>35</v>
      </c>
      <c r="C35" s="48">
        <v>16</v>
      </c>
      <c r="D35" s="48">
        <v>19</v>
      </c>
      <c r="E35" s="98"/>
    </row>
    <row r="36" spans="1:5" ht="15" customHeight="1">
      <c r="A36" s="96" t="s">
        <v>16</v>
      </c>
      <c r="B36" s="45"/>
      <c r="C36" s="97"/>
      <c r="D36" s="45"/>
      <c r="E36" s="98"/>
    </row>
    <row r="37" spans="1:5" ht="15" customHeight="1">
      <c r="A37" s="43" t="s">
        <v>68</v>
      </c>
      <c r="B37" s="48">
        <f t="shared" si="1"/>
        <v>85</v>
      </c>
      <c r="C37" s="48">
        <v>33</v>
      </c>
      <c r="D37" s="48">
        <v>52</v>
      </c>
      <c r="E37" s="98"/>
    </row>
    <row r="38" spans="1:5" ht="15" customHeight="1">
      <c r="A38" s="96" t="s">
        <v>23</v>
      </c>
      <c r="B38" s="45"/>
      <c r="C38" s="97"/>
      <c r="D38" s="45"/>
      <c r="E38" s="98"/>
    </row>
    <row r="39" spans="1:5" ht="15" customHeight="1">
      <c r="A39" s="43" t="s">
        <v>97</v>
      </c>
      <c r="B39" s="48">
        <f t="shared" si="1"/>
        <v>86</v>
      </c>
      <c r="C39" s="48">
        <v>32</v>
      </c>
      <c r="D39" s="48">
        <v>54</v>
      </c>
      <c r="E39" s="98"/>
    </row>
    <row r="40" spans="1:5" ht="15" customHeight="1">
      <c r="A40" s="41" t="s">
        <v>113</v>
      </c>
      <c r="B40" s="45">
        <f t="shared" si="1"/>
        <v>19</v>
      </c>
      <c r="C40" s="97">
        <v>18</v>
      </c>
      <c r="D40" s="45">
        <v>1</v>
      </c>
      <c r="E40" s="98"/>
    </row>
    <row r="41" spans="1:5" ht="15" customHeight="1">
      <c r="A41" s="42" t="s">
        <v>87</v>
      </c>
      <c r="B41" s="48"/>
      <c r="C41" s="48"/>
      <c r="D41" s="48"/>
      <c r="E41" s="98"/>
    </row>
    <row r="42" spans="1:5" ht="15" customHeight="1">
      <c r="A42" s="41" t="s">
        <v>118</v>
      </c>
      <c r="B42" s="45">
        <f t="shared" si="1"/>
        <v>114</v>
      </c>
      <c r="C42" s="97">
        <v>71</v>
      </c>
      <c r="D42" s="45">
        <v>43</v>
      </c>
      <c r="E42" s="98"/>
    </row>
    <row r="43" spans="1:5" ht="15" customHeight="1">
      <c r="A43" s="42" t="s">
        <v>21</v>
      </c>
      <c r="B43" s="48"/>
      <c r="C43" s="48"/>
      <c r="D43" s="48"/>
      <c r="E43" s="98"/>
    </row>
    <row r="44" spans="1:5" ht="15" customHeight="1">
      <c r="A44" s="41" t="s">
        <v>175</v>
      </c>
      <c r="B44" s="45">
        <f t="shared" si="1"/>
        <v>31</v>
      </c>
      <c r="C44" s="97">
        <v>28</v>
      </c>
      <c r="D44" s="45">
        <v>3</v>
      </c>
      <c r="E44" s="98"/>
    </row>
    <row r="45" spans="1:5" ht="15" customHeight="1">
      <c r="A45" s="43" t="s">
        <v>3</v>
      </c>
      <c r="B45" s="48">
        <f t="shared" si="1"/>
        <v>38</v>
      </c>
      <c r="C45" s="48">
        <v>28</v>
      </c>
      <c r="D45" s="48">
        <v>10</v>
      </c>
      <c r="E45" s="98"/>
    </row>
    <row r="46" spans="1:5" ht="15" customHeight="1">
      <c r="A46" s="41" t="s">
        <v>126</v>
      </c>
      <c r="B46" s="45">
        <f t="shared" si="1"/>
        <v>18</v>
      </c>
      <c r="C46" s="97">
        <v>9</v>
      </c>
      <c r="D46" s="45">
        <v>9</v>
      </c>
      <c r="E46" s="98"/>
    </row>
    <row r="47" spans="1:5" ht="15" customHeight="1">
      <c r="A47" s="43" t="s">
        <v>91</v>
      </c>
      <c r="B47" s="48">
        <f t="shared" si="1"/>
        <v>157</v>
      </c>
      <c r="C47" s="48">
        <v>113</v>
      </c>
      <c r="D47" s="48">
        <v>44</v>
      </c>
      <c r="E47" s="98"/>
    </row>
    <row r="48" spans="1:5" ht="15" customHeight="1">
      <c r="A48" s="41" t="s">
        <v>10</v>
      </c>
      <c r="B48" s="45">
        <f t="shared" si="1"/>
        <v>63</v>
      </c>
      <c r="C48" s="97">
        <v>44</v>
      </c>
      <c r="D48" s="45">
        <v>19</v>
      </c>
      <c r="E48" s="98"/>
    </row>
    <row r="49" spans="1:5" ht="15" customHeight="1">
      <c r="A49" s="42" t="s">
        <v>13</v>
      </c>
      <c r="B49" s="48"/>
      <c r="C49" s="48"/>
      <c r="D49" s="48"/>
      <c r="E49" s="98"/>
    </row>
    <row r="50" spans="1:5" ht="15" customHeight="1">
      <c r="A50" s="41" t="s">
        <v>137</v>
      </c>
      <c r="B50" s="45">
        <f t="shared" si="1"/>
        <v>64</v>
      </c>
      <c r="C50" s="97">
        <v>22</v>
      </c>
      <c r="D50" s="45">
        <v>42</v>
      </c>
      <c r="E50" s="98"/>
    </row>
    <row r="51" spans="1:5" ht="15" customHeight="1">
      <c r="A51" s="43" t="s">
        <v>98</v>
      </c>
      <c r="B51" s="48">
        <f t="shared" si="1"/>
        <v>17</v>
      </c>
      <c r="C51" s="48">
        <v>3</v>
      </c>
      <c r="D51" s="48">
        <v>14</v>
      </c>
      <c r="E51" s="98"/>
    </row>
    <row r="52" spans="1:5" ht="15" customHeight="1">
      <c r="A52" s="41" t="s">
        <v>99</v>
      </c>
      <c r="B52" s="45">
        <f t="shared" si="1"/>
        <v>28</v>
      </c>
      <c r="C52" s="97">
        <v>5</v>
      </c>
      <c r="D52" s="45">
        <v>23</v>
      </c>
      <c r="E52" s="98"/>
    </row>
    <row r="53" spans="1:5" ht="15" customHeight="1">
      <c r="A53" s="43" t="s">
        <v>2</v>
      </c>
      <c r="B53" s="48">
        <f t="shared" si="1"/>
        <v>36</v>
      </c>
      <c r="C53" s="48">
        <v>3</v>
      </c>
      <c r="D53" s="48">
        <v>33</v>
      </c>
      <c r="E53" s="98"/>
    </row>
    <row r="54" spans="1:5" ht="15" customHeight="1">
      <c r="A54" s="41" t="s">
        <v>100</v>
      </c>
      <c r="B54" s="45">
        <f t="shared" si="1"/>
        <v>43</v>
      </c>
      <c r="C54" s="97">
        <v>5</v>
      </c>
      <c r="D54" s="45">
        <v>38</v>
      </c>
      <c r="E54" s="98"/>
    </row>
    <row r="55" spans="1:5" ht="15" customHeight="1">
      <c r="A55" s="43" t="s">
        <v>63</v>
      </c>
      <c r="B55" s="48">
        <f t="shared" si="1"/>
        <v>41</v>
      </c>
      <c r="C55" s="48">
        <v>12</v>
      </c>
      <c r="D55" s="48">
        <v>29</v>
      </c>
      <c r="E55" s="98"/>
    </row>
    <row r="56" spans="1:5" ht="15" customHeight="1">
      <c r="A56" s="41" t="s">
        <v>101</v>
      </c>
      <c r="B56" s="45">
        <f t="shared" si="1"/>
        <v>33</v>
      </c>
      <c r="C56" s="97">
        <v>4</v>
      </c>
      <c r="D56" s="45">
        <v>29</v>
      </c>
      <c r="E56" s="98"/>
    </row>
    <row r="57" spans="1:5" ht="15" customHeight="1">
      <c r="A57" s="42" t="s">
        <v>84</v>
      </c>
      <c r="B57" s="48"/>
      <c r="C57" s="48"/>
      <c r="D57" s="48"/>
      <c r="E57" s="98"/>
    </row>
    <row r="58" spans="1:5" ht="15" customHeight="1">
      <c r="A58" s="41" t="s">
        <v>28</v>
      </c>
      <c r="B58" s="45">
        <f t="shared" si="1"/>
        <v>212</v>
      </c>
      <c r="C58" s="97">
        <v>194</v>
      </c>
      <c r="D58" s="45">
        <v>18</v>
      </c>
      <c r="E58" s="98"/>
    </row>
    <row r="59" spans="1:5" ht="15" customHeight="1">
      <c r="A59" s="43" t="s">
        <v>29</v>
      </c>
      <c r="B59" s="48">
        <f t="shared" si="1"/>
        <v>365</v>
      </c>
      <c r="C59" s="48">
        <v>299</v>
      </c>
      <c r="D59" s="48">
        <v>66</v>
      </c>
      <c r="E59" s="98"/>
    </row>
    <row r="60" spans="1:5" ht="15" customHeight="1">
      <c r="A60" s="96" t="s">
        <v>20</v>
      </c>
      <c r="B60" s="45"/>
      <c r="C60" s="97"/>
      <c r="D60" s="45"/>
      <c r="E60" s="98"/>
    </row>
    <row r="61" spans="1:5" ht="15" customHeight="1">
      <c r="A61" s="43" t="s">
        <v>102</v>
      </c>
      <c r="B61" s="48">
        <f t="shared" si="1"/>
        <v>212</v>
      </c>
      <c r="C61" s="48">
        <v>173</v>
      </c>
      <c r="D61" s="48">
        <v>39</v>
      </c>
      <c r="E61" s="98"/>
    </row>
    <row r="62" spans="1:5" ht="15" customHeight="1">
      <c r="A62" s="41" t="s">
        <v>103</v>
      </c>
      <c r="B62" s="45">
        <f t="shared" si="1"/>
        <v>41</v>
      </c>
      <c r="C62" s="97">
        <v>30</v>
      </c>
      <c r="D62" s="45">
        <v>11</v>
      </c>
      <c r="E62" s="98"/>
    </row>
    <row r="63" spans="1:5" ht="15" customHeight="1">
      <c r="A63" s="42" t="s">
        <v>24</v>
      </c>
      <c r="B63" s="48"/>
      <c r="C63" s="48"/>
      <c r="D63" s="48"/>
      <c r="E63" s="98"/>
    </row>
    <row r="64" spans="1:5" ht="15" customHeight="1">
      <c r="A64" s="41" t="s">
        <v>124</v>
      </c>
      <c r="B64" s="45">
        <f t="shared" si="1"/>
        <v>130</v>
      </c>
      <c r="C64" s="97">
        <v>60</v>
      </c>
      <c r="D64" s="45">
        <v>70</v>
      </c>
      <c r="E64" s="98"/>
    </row>
    <row r="65" spans="1:5" ht="15" customHeight="1">
      <c r="A65" s="42" t="s">
        <v>17</v>
      </c>
      <c r="B65" s="48"/>
      <c r="C65" s="48"/>
      <c r="D65" s="48"/>
      <c r="E65" s="98"/>
    </row>
    <row r="66" spans="1:5" ht="15" customHeight="1">
      <c r="A66" s="41" t="s">
        <v>95</v>
      </c>
      <c r="B66" s="45">
        <f t="shared" si="1"/>
        <v>171</v>
      </c>
      <c r="C66" s="97">
        <v>123</v>
      </c>
      <c r="D66" s="45">
        <v>48</v>
      </c>
      <c r="E66" s="98"/>
    </row>
    <row r="67" spans="1:5" ht="15" customHeight="1">
      <c r="A67" s="43" t="s">
        <v>104</v>
      </c>
      <c r="B67" s="48">
        <f t="shared" si="1"/>
        <v>46</v>
      </c>
      <c r="C67" s="48">
        <v>33</v>
      </c>
      <c r="D67" s="48">
        <v>13</v>
      </c>
      <c r="E67" s="98"/>
    </row>
    <row r="68" spans="1:5" ht="15" customHeight="1">
      <c r="A68" s="41" t="s">
        <v>96</v>
      </c>
      <c r="B68" s="45">
        <f t="shared" si="1"/>
        <v>179</v>
      </c>
      <c r="C68" s="97">
        <v>159</v>
      </c>
      <c r="D68" s="45">
        <v>20</v>
      </c>
      <c r="E68" s="98"/>
    </row>
    <row r="69" spans="1:5" ht="15" customHeight="1">
      <c r="A69" s="42" t="s">
        <v>18</v>
      </c>
      <c r="B69" s="48"/>
      <c r="C69" s="48"/>
      <c r="D69" s="48"/>
      <c r="E69" s="98"/>
    </row>
    <row r="70" spans="1:5" ht="15" customHeight="1">
      <c r="A70" s="41" t="s">
        <v>173</v>
      </c>
      <c r="B70" s="45">
        <f t="shared" si="1"/>
        <v>43</v>
      </c>
      <c r="C70" s="97">
        <v>25</v>
      </c>
      <c r="D70" s="45">
        <v>18</v>
      </c>
      <c r="E70" s="98"/>
    </row>
    <row r="71" spans="1:5" ht="15" customHeight="1">
      <c r="A71" s="43" t="s">
        <v>174</v>
      </c>
      <c r="B71" s="48">
        <f t="shared" si="1"/>
        <v>67</v>
      </c>
      <c r="C71" s="48">
        <v>58</v>
      </c>
      <c r="D71" s="48">
        <v>9</v>
      </c>
      <c r="E71" s="98"/>
    </row>
    <row r="72" spans="1:5" ht="15" customHeight="1">
      <c r="A72" s="41" t="s">
        <v>69</v>
      </c>
      <c r="B72" s="45">
        <f t="shared" si="1"/>
        <v>59</v>
      </c>
      <c r="C72" s="97">
        <v>23</v>
      </c>
      <c r="D72" s="45">
        <v>36</v>
      </c>
      <c r="E72" s="98"/>
    </row>
    <row r="73" spans="1:5" ht="15" customHeight="1">
      <c r="A73" s="43" t="s">
        <v>105</v>
      </c>
      <c r="B73" s="48">
        <f t="shared" si="1"/>
        <v>81</v>
      </c>
      <c r="C73" s="48">
        <v>54</v>
      </c>
      <c r="D73" s="48">
        <v>27</v>
      </c>
      <c r="E73" s="98"/>
    </row>
    <row r="74" spans="1:5" ht="15" customHeight="1">
      <c r="A74" s="41" t="s">
        <v>70</v>
      </c>
      <c r="B74" s="45">
        <f t="shared" si="1"/>
        <v>458</v>
      </c>
      <c r="C74" s="97">
        <v>309</v>
      </c>
      <c r="D74" s="45">
        <v>149</v>
      </c>
      <c r="E74" s="98"/>
    </row>
    <row r="75" spans="1:5" ht="15" customHeight="1">
      <c r="A75" s="95" t="s">
        <v>19</v>
      </c>
      <c r="B75" s="48"/>
      <c r="C75" s="56"/>
      <c r="D75" s="48"/>
      <c r="E75" s="98"/>
    </row>
    <row r="76" spans="1:5" ht="15" customHeight="1">
      <c r="A76" s="41" t="s">
        <v>64</v>
      </c>
      <c r="B76" s="45">
        <f t="shared" si="1"/>
        <v>300</v>
      </c>
      <c r="C76" s="45">
        <v>156</v>
      </c>
      <c r="D76" s="45">
        <v>144</v>
      </c>
      <c r="E76" s="98"/>
    </row>
    <row r="77" spans="1:5" ht="15" customHeight="1">
      <c r="A77" s="43" t="s">
        <v>123</v>
      </c>
      <c r="B77" s="48">
        <f t="shared" si="1"/>
        <v>139</v>
      </c>
      <c r="C77" s="56">
        <v>67</v>
      </c>
      <c r="D77" s="48">
        <v>72</v>
      </c>
      <c r="E77" s="98"/>
    </row>
    <row r="78" spans="1:5" ht="15" customHeight="1">
      <c r="A78" s="41" t="s">
        <v>125</v>
      </c>
      <c r="B78" s="45">
        <f t="shared" si="1"/>
        <v>82</v>
      </c>
      <c r="C78" s="45">
        <v>47</v>
      </c>
      <c r="D78" s="45">
        <v>35</v>
      </c>
      <c r="E78" s="98"/>
    </row>
    <row r="79" spans="1:5" ht="15" customHeight="1">
      <c r="A79" s="43" t="s">
        <v>119</v>
      </c>
      <c r="B79" s="48">
        <f t="shared" ref="B79:B90" si="2">SUM(C79,D79)</f>
        <v>92</v>
      </c>
      <c r="C79" s="56">
        <v>63</v>
      </c>
      <c r="D79" s="48">
        <v>29</v>
      </c>
      <c r="E79" s="98"/>
    </row>
    <row r="80" spans="1:5" ht="15" customHeight="1">
      <c r="A80" s="41" t="s">
        <v>138</v>
      </c>
      <c r="B80" s="45">
        <f t="shared" si="2"/>
        <v>43</v>
      </c>
      <c r="C80" s="45">
        <v>21</v>
      </c>
      <c r="D80" s="45">
        <v>22</v>
      </c>
      <c r="E80" s="98"/>
    </row>
    <row r="81" spans="1:14" ht="15" customHeight="1">
      <c r="A81" s="43" t="s">
        <v>120</v>
      </c>
      <c r="B81" s="48">
        <f t="shared" si="2"/>
        <v>88</v>
      </c>
      <c r="C81" s="56">
        <v>57</v>
      </c>
      <c r="D81" s="48">
        <v>31</v>
      </c>
      <c r="E81" s="98"/>
    </row>
    <row r="82" spans="1:14">
      <c r="A82" s="41" t="s">
        <v>176</v>
      </c>
      <c r="B82" s="45">
        <f t="shared" si="2"/>
        <v>48</v>
      </c>
      <c r="C82" s="45">
        <v>38</v>
      </c>
      <c r="D82" s="45">
        <v>10</v>
      </c>
      <c r="E82" s="98"/>
    </row>
    <row r="83" spans="1:14">
      <c r="A83" s="95" t="s">
        <v>163</v>
      </c>
      <c r="B83" s="48"/>
      <c r="C83" s="56"/>
      <c r="D83" s="48"/>
      <c r="E83" s="98"/>
    </row>
    <row r="84" spans="1:14">
      <c r="A84" s="41" t="s">
        <v>164</v>
      </c>
      <c r="B84" s="45">
        <f t="shared" si="2"/>
        <v>15</v>
      </c>
      <c r="C84" s="45">
        <v>3</v>
      </c>
      <c r="D84" s="45">
        <v>12</v>
      </c>
      <c r="E84" s="98"/>
    </row>
    <row r="85" spans="1:14">
      <c r="A85" s="95" t="s">
        <v>165</v>
      </c>
      <c r="B85" s="48"/>
      <c r="C85" s="56"/>
      <c r="D85" s="48"/>
      <c r="E85" s="98"/>
    </row>
    <row r="86" spans="1:14">
      <c r="A86" s="41" t="s">
        <v>166</v>
      </c>
      <c r="B86" s="45">
        <f t="shared" si="2"/>
        <v>12</v>
      </c>
      <c r="C86" s="45">
        <v>5</v>
      </c>
      <c r="D86" s="45">
        <v>7</v>
      </c>
      <c r="E86" s="98"/>
    </row>
    <row r="87" spans="1:14">
      <c r="A87" s="95" t="s">
        <v>168</v>
      </c>
      <c r="B87" s="48"/>
      <c r="C87" s="56"/>
      <c r="D87" s="48"/>
      <c r="E87" s="98"/>
      <c r="L87" s="83"/>
      <c r="M87" s="83"/>
      <c r="N87" s="83"/>
    </row>
    <row r="88" spans="1:14">
      <c r="A88" s="41" t="s">
        <v>179</v>
      </c>
      <c r="B88" s="45">
        <f t="shared" si="2"/>
        <v>30</v>
      </c>
      <c r="C88" s="97">
        <v>22</v>
      </c>
      <c r="D88" s="45">
        <v>8</v>
      </c>
      <c r="E88" s="98"/>
      <c r="L88" s="83"/>
      <c r="M88" s="83"/>
      <c r="N88" s="83"/>
    </row>
    <row r="89" spans="1:14">
      <c r="A89" s="95" t="s">
        <v>178</v>
      </c>
      <c r="B89" s="48"/>
      <c r="C89" s="56"/>
      <c r="D89" s="48"/>
      <c r="E89" s="98"/>
      <c r="L89" s="83"/>
      <c r="M89" s="83"/>
      <c r="N89" s="83"/>
    </row>
    <row r="90" spans="1:14">
      <c r="A90" s="41" t="s">
        <v>177</v>
      </c>
      <c r="B90" s="45">
        <f t="shared" si="2"/>
        <v>69</v>
      </c>
      <c r="C90" s="97">
        <v>44</v>
      </c>
      <c r="D90" s="45">
        <v>25</v>
      </c>
      <c r="E90" s="98"/>
      <c r="L90" s="83"/>
      <c r="M90" s="83"/>
      <c r="N90" s="83"/>
    </row>
    <row r="91" spans="1:14">
      <c r="A91" s="66" t="s">
        <v>180</v>
      </c>
      <c r="E91" s="98"/>
    </row>
    <row r="92" spans="1:14">
      <c r="A92" s="37" t="s">
        <v>150</v>
      </c>
      <c r="E92" s="98"/>
    </row>
    <row r="93" spans="1:14">
      <c r="E93" s="98"/>
    </row>
    <row r="98" spans="2:4">
      <c r="B98" s="5"/>
      <c r="C98" s="5"/>
      <c r="D98" s="5"/>
    </row>
    <row r="99" spans="2:4">
      <c r="B99" s="5"/>
      <c r="C99" s="5"/>
      <c r="D99" s="5"/>
    </row>
    <row r="100" spans="2:4">
      <c r="B100" s="5"/>
      <c r="C100" s="5"/>
      <c r="D100" s="5"/>
    </row>
    <row r="101" spans="2:4">
      <c r="B101" s="5"/>
      <c r="C101" s="5"/>
      <c r="D101" s="5"/>
    </row>
    <row r="102" spans="2:4">
      <c r="B102" s="5"/>
      <c r="C102" s="5"/>
      <c r="D102" s="5"/>
    </row>
  </sheetData>
  <phoneticPr fontId="0" type="noConversion"/>
  <pageMargins left="0.39370078740157477" right="0.39370078740157477" top="0.59055118110236215" bottom="0.59055118110236215" header="0.3" footer="0.3"/>
  <pageSetup paperSize="9" scale="65" fitToWidth="2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>
    <pageSetUpPr fitToPage="1"/>
  </sheetPr>
  <dimension ref="A1:G16"/>
  <sheetViews>
    <sheetView workbookViewId="0"/>
  </sheetViews>
  <sheetFormatPr baseColWidth="10" defaultRowHeight="12.75"/>
  <cols>
    <col min="1" max="1" width="41.7109375" customWidth="1"/>
    <col min="2" max="2" width="9.85546875" customWidth="1"/>
    <col min="3" max="5" width="8.7109375" style="1" customWidth="1"/>
  </cols>
  <sheetData>
    <row r="1" spans="1:7" ht="15.75" customHeight="1">
      <c r="A1" s="11" t="s">
        <v>184</v>
      </c>
      <c r="B1" s="10"/>
      <c r="C1" s="24"/>
      <c r="D1" s="24"/>
      <c r="E1" s="9"/>
    </row>
    <row r="2" spans="1:7">
      <c r="A2" s="10"/>
      <c r="B2" s="10"/>
      <c r="C2" s="24"/>
      <c r="D2" s="24"/>
      <c r="E2" s="9"/>
    </row>
    <row r="3" spans="1:7" ht="18" customHeight="1">
      <c r="A3" s="38"/>
      <c r="B3" s="64"/>
      <c r="C3" s="101" t="s">
        <v>12</v>
      </c>
      <c r="D3" s="102"/>
      <c r="E3" s="102"/>
    </row>
    <row r="4" spans="1:7" ht="18" customHeight="1">
      <c r="A4" s="13"/>
      <c r="B4" s="63" t="s">
        <v>27</v>
      </c>
      <c r="C4" s="39" t="s">
        <v>61</v>
      </c>
      <c r="D4" s="23" t="s">
        <v>59</v>
      </c>
      <c r="E4" s="23" t="s">
        <v>58</v>
      </c>
    </row>
    <row r="5" spans="1:7" ht="15" customHeight="1">
      <c r="A5" s="18" t="s">
        <v>92</v>
      </c>
      <c r="B5" s="40">
        <f>B6+B7</f>
        <v>168</v>
      </c>
      <c r="C5" s="40">
        <f>C6+C7</f>
        <v>10602</v>
      </c>
      <c r="D5" s="40">
        <f t="shared" ref="D5:E5" si="0">D6+D7</f>
        <v>6386</v>
      </c>
      <c r="E5" s="40">
        <f t="shared" si="0"/>
        <v>4216</v>
      </c>
    </row>
    <row r="6" spans="1:7" ht="15" customHeight="1">
      <c r="A6" s="15" t="s">
        <v>1</v>
      </c>
      <c r="B6" s="17">
        <v>108</v>
      </c>
      <c r="C6" s="16">
        <v>5997</v>
      </c>
      <c r="D6" s="16">
        <v>3819</v>
      </c>
      <c r="E6" s="16">
        <v>2178</v>
      </c>
    </row>
    <row r="7" spans="1:7" ht="15" customHeight="1">
      <c r="A7" s="18" t="s">
        <v>94</v>
      </c>
      <c r="B7" s="35">
        <v>60</v>
      </c>
      <c r="C7" s="40">
        <v>4605</v>
      </c>
      <c r="D7" s="19">
        <v>2567</v>
      </c>
      <c r="E7" s="19">
        <v>2038</v>
      </c>
      <c r="F7" s="54"/>
    </row>
    <row r="8" spans="1:7" ht="15" customHeight="1">
      <c r="A8" s="15" t="s">
        <v>93</v>
      </c>
      <c r="B8" s="17">
        <f>SUM(B9:B12)</f>
        <v>172</v>
      </c>
      <c r="C8" s="17">
        <f t="shared" ref="C8:E8" si="1">SUM(C9:C12)</f>
        <v>3162</v>
      </c>
      <c r="D8" s="17">
        <f t="shared" si="1"/>
        <v>2016</v>
      </c>
      <c r="E8" s="17">
        <f t="shared" si="1"/>
        <v>1146</v>
      </c>
    </row>
    <row r="9" spans="1:7" ht="15" customHeight="1">
      <c r="A9" s="52" t="s">
        <v>127</v>
      </c>
      <c r="B9" s="20">
        <v>77</v>
      </c>
      <c r="C9" s="19">
        <f>D9+E9</f>
        <v>1603</v>
      </c>
      <c r="D9" s="19">
        <v>1001</v>
      </c>
      <c r="E9" s="19">
        <v>602</v>
      </c>
    </row>
    <row r="10" spans="1:7" ht="15" customHeight="1">
      <c r="A10" s="53" t="s">
        <v>131</v>
      </c>
      <c r="B10" s="17">
        <v>42</v>
      </c>
      <c r="C10" s="16">
        <f t="shared" ref="C10:C13" si="2">D10+E10</f>
        <v>500</v>
      </c>
      <c r="D10" s="16">
        <v>298</v>
      </c>
      <c r="E10" s="16">
        <v>202</v>
      </c>
    </row>
    <row r="11" spans="1:7" ht="15" customHeight="1">
      <c r="A11" s="52" t="s">
        <v>132</v>
      </c>
      <c r="B11" s="20">
        <v>20</v>
      </c>
      <c r="C11" s="19">
        <f t="shared" si="2"/>
        <v>355</v>
      </c>
      <c r="D11" s="19">
        <v>282</v>
      </c>
      <c r="E11" s="19">
        <v>73</v>
      </c>
    </row>
    <row r="12" spans="1:7" ht="15" customHeight="1">
      <c r="A12" s="53" t="s">
        <v>130</v>
      </c>
      <c r="B12" s="17">
        <v>33</v>
      </c>
      <c r="C12" s="16">
        <f t="shared" si="2"/>
        <v>704</v>
      </c>
      <c r="D12" s="16">
        <v>435</v>
      </c>
      <c r="E12" s="16">
        <v>269</v>
      </c>
    </row>
    <row r="13" spans="1:7" ht="15" customHeight="1">
      <c r="A13" s="18" t="s">
        <v>185</v>
      </c>
      <c r="B13" s="19" t="s">
        <v>157</v>
      </c>
      <c r="C13" s="19">
        <f t="shared" si="2"/>
        <v>541</v>
      </c>
      <c r="D13" s="19">
        <v>300</v>
      </c>
      <c r="E13" s="19">
        <v>241</v>
      </c>
    </row>
    <row r="14" spans="1:7">
      <c r="A14" s="44" t="s">
        <v>150</v>
      </c>
    </row>
    <row r="15" spans="1:7">
      <c r="C15" s="89"/>
    </row>
    <row r="16" spans="1:7">
      <c r="F16" s="1"/>
      <c r="G16" s="8" t="s">
        <v>60</v>
      </c>
    </row>
  </sheetData>
  <mergeCells count="1">
    <mergeCell ref="C3:E3"/>
  </mergeCells>
  <phoneticPr fontId="0" type="noConversion"/>
  <pageMargins left="0.39370078740157477" right="0.39370078740157477" top="0.59055118110236215" bottom="0.59055118110236215" header="0" footer="0"/>
  <pageSetup paperSize="9" scale="96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6">
    <pageSetUpPr fitToPage="1"/>
  </sheetPr>
  <dimension ref="A1:L24"/>
  <sheetViews>
    <sheetView topLeftCell="E1" zoomScaleNormal="100" workbookViewId="0"/>
  </sheetViews>
  <sheetFormatPr baseColWidth="10" defaultRowHeight="12.75"/>
  <cols>
    <col min="1" max="1" width="16.7109375" customWidth="1"/>
    <col min="2" max="2" width="43.7109375" customWidth="1"/>
    <col min="3" max="3" width="10.7109375" customWidth="1"/>
    <col min="4" max="4" width="12" customWidth="1"/>
    <col min="5" max="5" width="13" style="1" customWidth="1"/>
    <col min="6" max="6" width="12.85546875" style="1" customWidth="1"/>
    <col min="7" max="7" width="12.42578125" style="1" customWidth="1"/>
    <col min="8" max="8" width="12.5703125" style="1" customWidth="1"/>
    <col min="9" max="9" width="11.28515625" style="1" customWidth="1"/>
    <col min="10" max="10" width="11.42578125" style="1" customWidth="1"/>
    <col min="11" max="11" width="11.5703125" style="1" customWidth="1"/>
  </cols>
  <sheetData>
    <row r="1" spans="1:12" ht="15.75" customHeight="1">
      <c r="A1" s="11" t="s">
        <v>161</v>
      </c>
      <c r="E1"/>
      <c r="F1"/>
      <c r="G1"/>
      <c r="H1"/>
      <c r="I1"/>
      <c r="J1"/>
      <c r="K1"/>
      <c r="L1" s="10"/>
    </row>
    <row r="2" spans="1:12" s="1" customFormat="1">
      <c r="A2" s="9"/>
      <c r="B2"/>
      <c r="C2"/>
      <c r="D2"/>
      <c r="E2"/>
      <c r="F2"/>
      <c r="G2"/>
      <c r="H2"/>
      <c r="I2"/>
      <c r="J2"/>
      <c r="K2"/>
      <c r="L2" s="9"/>
    </row>
    <row r="3" spans="1:12" ht="38.25">
      <c r="A3" s="68" t="s">
        <v>88</v>
      </c>
      <c r="B3" s="68" t="s">
        <v>76</v>
      </c>
      <c r="C3" s="14" t="s">
        <v>61</v>
      </c>
      <c r="D3" s="14" t="s">
        <v>72</v>
      </c>
      <c r="E3" s="14" t="s">
        <v>71</v>
      </c>
      <c r="F3" s="14" t="s">
        <v>6</v>
      </c>
      <c r="G3" s="14" t="s">
        <v>7</v>
      </c>
      <c r="H3" s="14" t="s">
        <v>8</v>
      </c>
      <c r="I3" s="14" t="s">
        <v>183</v>
      </c>
      <c r="J3" s="14" t="s">
        <v>74</v>
      </c>
      <c r="K3" s="14" t="s">
        <v>75</v>
      </c>
      <c r="L3" s="14" t="s">
        <v>67</v>
      </c>
    </row>
    <row r="4" spans="1:12" ht="15" customHeight="1">
      <c r="A4" s="72" t="s">
        <v>61</v>
      </c>
      <c r="B4" s="72" t="s">
        <v>61</v>
      </c>
      <c r="C4" s="71">
        <f>SUM(D4:L4)</f>
        <v>4760</v>
      </c>
      <c r="D4" s="71">
        <f>SUM(D5:D22)</f>
        <v>79</v>
      </c>
      <c r="E4" s="71">
        <f t="shared" ref="E4:K4" si="0">SUM(E5:E22)</f>
        <v>719</v>
      </c>
      <c r="F4" s="71">
        <f t="shared" si="0"/>
        <v>7</v>
      </c>
      <c r="G4" s="71">
        <f t="shared" si="0"/>
        <v>1151</v>
      </c>
      <c r="H4" s="71">
        <f t="shared" si="0"/>
        <v>39</v>
      </c>
      <c r="I4" s="71">
        <f>SUM(I5:I22)</f>
        <v>420</v>
      </c>
      <c r="J4" s="71">
        <f>SUM(J5:J22)</f>
        <v>518</v>
      </c>
      <c r="K4" s="71">
        <f t="shared" si="0"/>
        <v>1636</v>
      </c>
      <c r="L4" s="71">
        <f>SUM(L5:L22)</f>
        <v>191</v>
      </c>
    </row>
    <row r="5" spans="1:12" ht="15" customHeight="1">
      <c r="A5" s="50" t="s">
        <v>89</v>
      </c>
      <c r="B5" s="50" t="s">
        <v>20</v>
      </c>
      <c r="C5" s="36">
        <f>SUM(D5:L5)</f>
        <v>287</v>
      </c>
      <c r="D5" s="88" t="s">
        <v>157</v>
      </c>
      <c r="E5" s="88">
        <v>2</v>
      </c>
      <c r="F5" s="16">
        <v>1</v>
      </c>
      <c r="G5" s="16">
        <v>14</v>
      </c>
      <c r="H5" s="36" t="s">
        <v>157</v>
      </c>
      <c r="I5" s="16">
        <v>14</v>
      </c>
      <c r="J5" s="16">
        <v>13</v>
      </c>
      <c r="K5" s="16">
        <v>227</v>
      </c>
      <c r="L5" s="36">
        <v>16</v>
      </c>
    </row>
    <row r="6" spans="1:12" ht="15" customHeight="1">
      <c r="A6" s="51" t="s">
        <v>89</v>
      </c>
      <c r="B6" s="51" t="s">
        <v>15</v>
      </c>
      <c r="C6" s="19">
        <f t="shared" ref="C6:C22" si="1">SUM(D6:L6)</f>
        <v>72</v>
      </c>
      <c r="D6" s="35" t="s">
        <v>157</v>
      </c>
      <c r="E6" s="35">
        <v>6</v>
      </c>
      <c r="F6" s="35" t="s">
        <v>157</v>
      </c>
      <c r="G6" s="19">
        <v>15</v>
      </c>
      <c r="H6" s="19" t="s">
        <v>157</v>
      </c>
      <c r="I6" s="19">
        <v>8</v>
      </c>
      <c r="J6" s="35">
        <v>15</v>
      </c>
      <c r="K6" s="19">
        <v>23</v>
      </c>
      <c r="L6" s="20">
        <v>5</v>
      </c>
    </row>
    <row r="7" spans="1:12" ht="15" customHeight="1">
      <c r="A7" s="91" t="s">
        <v>89</v>
      </c>
      <c r="B7" s="91" t="s">
        <v>22</v>
      </c>
      <c r="C7" s="36">
        <f t="shared" si="1"/>
        <v>332</v>
      </c>
      <c r="D7" s="36">
        <v>4</v>
      </c>
      <c r="E7" s="36">
        <v>57</v>
      </c>
      <c r="F7" s="36" t="s">
        <v>157</v>
      </c>
      <c r="G7" s="16">
        <v>82</v>
      </c>
      <c r="H7" s="36">
        <v>2</v>
      </c>
      <c r="I7" s="16">
        <v>38</v>
      </c>
      <c r="J7" s="16">
        <v>42</v>
      </c>
      <c r="K7" s="16">
        <v>73</v>
      </c>
      <c r="L7" s="36">
        <v>34</v>
      </c>
    </row>
    <row r="8" spans="1:12" ht="15" customHeight="1">
      <c r="A8" s="51" t="s">
        <v>89</v>
      </c>
      <c r="B8" s="51" t="s">
        <v>133</v>
      </c>
      <c r="C8" s="19">
        <f t="shared" si="1"/>
        <v>216</v>
      </c>
      <c r="D8" s="35">
        <v>4</v>
      </c>
      <c r="E8" s="35">
        <v>17</v>
      </c>
      <c r="F8" s="35" t="s">
        <v>157</v>
      </c>
      <c r="G8" s="19">
        <v>49</v>
      </c>
      <c r="H8" s="19" t="s">
        <v>157</v>
      </c>
      <c r="I8" s="19">
        <v>31</v>
      </c>
      <c r="J8" s="35">
        <v>39</v>
      </c>
      <c r="K8" s="19">
        <v>59</v>
      </c>
      <c r="L8" s="20">
        <v>17</v>
      </c>
    </row>
    <row r="9" spans="1:12" ht="15" customHeight="1">
      <c r="A9" s="92" t="s">
        <v>89</v>
      </c>
      <c r="B9" s="92" t="s">
        <v>24</v>
      </c>
      <c r="C9" s="36">
        <f t="shared" si="1"/>
        <v>131</v>
      </c>
      <c r="D9" s="36" t="s">
        <v>157</v>
      </c>
      <c r="E9" s="36">
        <v>2</v>
      </c>
      <c r="F9" s="36" t="s">
        <v>157</v>
      </c>
      <c r="G9" s="16">
        <v>20</v>
      </c>
      <c r="H9" s="36">
        <v>2</v>
      </c>
      <c r="I9" s="16">
        <v>10</v>
      </c>
      <c r="J9" s="16">
        <v>15</v>
      </c>
      <c r="K9" s="16">
        <v>76</v>
      </c>
      <c r="L9" s="36">
        <v>6</v>
      </c>
    </row>
    <row r="10" spans="1:12" ht="15" customHeight="1">
      <c r="A10" s="51" t="s">
        <v>89</v>
      </c>
      <c r="B10" s="51" t="s">
        <v>26</v>
      </c>
      <c r="C10" s="19">
        <f t="shared" si="1"/>
        <v>177</v>
      </c>
      <c r="D10" s="35">
        <v>8</v>
      </c>
      <c r="E10" s="35">
        <v>38</v>
      </c>
      <c r="F10" s="35" t="s">
        <v>157</v>
      </c>
      <c r="G10" s="19">
        <v>56</v>
      </c>
      <c r="H10" s="19" t="s">
        <v>157</v>
      </c>
      <c r="I10" s="19">
        <v>20</v>
      </c>
      <c r="J10" s="35">
        <v>27</v>
      </c>
      <c r="K10" s="19">
        <v>19</v>
      </c>
      <c r="L10" s="20">
        <v>9</v>
      </c>
    </row>
    <row r="11" spans="1:12" ht="15" customHeight="1">
      <c r="A11" s="91" t="s">
        <v>89</v>
      </c>
      <c r="B11" s="91" t="s">
        <v>85</v>
      </c>
      <c r="C11" s="36">
        <f t="shared" si="1"/>
        <v>862</v>
      </c>
      <c r="D11" s="36">
        <v>15</v>
      </c>
      <c r="E11" s="36">
        <v>69</v>
      </c>
      <c r="F11" s="36" t="s">
        <v>157</v>
      </c>
      <c r="G11" s="16">
        <v>97</v>
      </c>
      <c r="H11" s="36" t="s">
        <v>157</v>
      </c>
      <c r="I11" s="16">
        <v>40</v>
      </c>
      <c r="J11" s="16">
        <v>29</v>
      </c>
      <c r="K11" s="16">
        <v>605</v>
      </c>
      <c r="L11" s="36">
        <v>7</v>
      </c>
    </row>
    <row r="12" spans="1:12" ht="15" customHeight="1">
      <c r="A12" s="51" t="s">
        <v>89</v>
      </c>
      <c r="B12" s="51" t="s">
        <v>143</v>
      </c>
      <c r="C12" s="19">
        <f t="shared" si="1"/>
        <v>313</v>
      </c>
      <c r="D12" s="35">
        <v>4</v>
      </c>
      <c r="E12" s="35">
        <v>48</v>
      </c>
      <c r="F12" s="35">
        <v>1</v>
      </c>
      <c r="G12" s="19">
        <v>107</v>
      </c>
      <c r="H12" s="19" t="s">
        <v>157</v>
      </c>
      <c r="I12" s="19">
        <v>27</v>
      </c>
      <c r="J12" s="35">
        <v>31</v>
      </c>
      <c r="K12" s="19">
        <v>85</v>
      </c>
      <c r="L12" s="20">
        <v>10</v>
      </c>
    </row>
    <row r="13" spans="1:12" ht="15" customHeight="1">
      <c r="A13" s="91" t="s">
        <v>25</v>
      </c>
      <c r="B13" s="91" t="s">
        <v>13</v>
      </c>
      <c r="C13" s="36">
        <f t="shared" si="1"/>
        <v>215</v>
      </c>
      <c r="D13" s="36">
        <v>1</v>
      </c>
      <c r="E13" s="36">
        <v>28</v>
      </c>
      <c r="F13" s="36" t="s">
        <v>157</v>
      </c>
      <c r="G13" s="16">
        <v>83</v>
      </c>
      <c r="H13" s="36">
        <v>7</v>
      </c>
      <c r="I13" s="16">
        <v>8</v>
      </c>
      <c r="J13" s="16">
        <v>25</v>
      </c>
      <c r="K13" s="16">
        <v>56</v>
      </c>
      <c r="L13" s="36">
        <v>7</v>
      </c>
    </row>
    <row r="14" spans="1:12" ht="15" customHeight="1">
      <c r="A14" s="51" t="s">
        <v>25</v>
      </c>
      <c r="B14" s="51" t="s">
        <v>14</v>
      </c>
      <c r="C14" s="19">
        <f t="shared" si="1"/>
        <v>168</v>
      </c>
      <c r="D14" s="35">
        <v>3</v>
      </c>
      <c r="E14" s="35">
        <v>64</v>
      </c>
      <c r="F14" s="35" t="s">
        <v>157</v>
      </c>
      <c r="G14" s="19">
        <v>52</v>
      </c>
      <c r="H14" s="19" t="s">
        <v>157</v>
      </c>
      <c r="I14" s="19">
        <v>16</v>
      </c>
      <c r="J14" s="35">
        <v>28</v>
      </c>
      <c r="K14" s="19">
        <v>5</v>
      </c>
      <c r="L14" s="20">
        <v>0</v>
      </c>
    </row>
    <row r="15" spans="1:12" ht="15" customHeight="1">
      <c r="A15" s="91" t="s">
        <v>25</v>
      </c>
      <c r="B15" s="91" t="s">
        <v>16</v>
      </c>
      <c r="C15" s="36">
        <f t="shared" si="1"/>
        <v>106</v>
      </c>
      <c r="D15" s="36">
        <v>3</v>
      </c>
      <c r="E15" s="36">
        <v>24</v>
      </c>
      <c r="F15" s="36" t="s">
        <v>157</v>
      </c>
      <c r="G15" s="16">
        <v>27</v>
      </c>
      <c r="H15" s="36" t="s">
        <v>157</v>
      </c>
      <c r="I15" s="16">
        <v>9</v>
      </c>
      <c r="J15" s="16">
        <v>22</v>
      </c>
      <c r="K15" s="16">
        <v>14</v>
      </c>
      <c r="L15" s="36">
        <v>7</v>
      </c>
    </row>
    <row r="16" spans="1:12" ht="15" customHeight="1">
      <c r="A16" s="51" t="s">
        <v>25</v>
      </c>
      <c r="B16" s="51" t="s">
        <v>154</v>
      </c>
      <c r="C16" s="19">
        <f t="shared" si="1"/>
        <v>217</v>
      </c>
      <c r="D16" s="35">
        <v>3</v>
      </c>
      <c r="E16" s="35">
        <v>62</v>
      </c>
      <c r="F16" s="35" t="s">
        <v>157</v>
      </c>
      <c r="G16" s="19">
        <v>70</v>
      </c>
      <c r="H16" s="19" t="s">
        <v>157</v>
      </c>
      <c r="I16" s="19">
        <v>14</v>
      </c>
      <c r="J16" s="35">
        <v>21</v>
      </c>
      <c r="K16" s="19">
        <v>44</v>
      </c>
      <c r="L16" s="20">
        <v>3</v>
      </c>
    </row>
    <row r="17" spans="1:12" ht="15" customHeight="1">
      <c r="A17" s="91" t="s">
        <v>25</v>
      </c>
      <c r="B17" s="91" t="s">
        <v>23</v>
      </c>
      <c r="C17" s="36">
        <f t="shared" si="1"/>
        <v>145</v>
      </c>
      <c r="D17" s="36">
        <v>6</v>
      </c>
      <c r="E17" s="36">
        <v>64</v>
      </c>
      <c r="F17" s="36" t="s">
        <v>157</v>
      </c>
      <c r="G17" s="16">
        <v>41</v>
      </c>
      <c r="H17" s="36" t="s">
        <v>157</v>
      </c>
      <c r="I17" s="16">
        <v>19</v>
      </c>
      <c r="J17" s="16">
        <v>7</v>
      </c>
      <c r="K17" s="16">
        <v>4</v>
      </c>
      <c r="L17" s="36">
        <v>4</v>
      </c>
    </row>
    <row r="18" spans="1:12" ht="15" customHeight="1">
      <c r="A18" s="51" t="s">
        <v>25</v>
      </c>
      <c r="B18" s="51" t="s">
        <v>87</v>
      </c>
      <c r="C18" s="19">
        <f t="shared" si="1"/>
        <v>128</v>
      </c>
      <c r="D18" s="35">
        <v>10</v>
      </c>
      <c r="E18" s="35">
        <v>37</v>
      </c>
      <c r="F18" s="35" t="s">
        <v>157</v>
      </c>
      <c r="G18" s="19">
        <v>57</v>
      </c>
      <c r="H18" s="19" t="s">
        <v>157</v>
      </c>
      <c r="I18" s="19">
        <v>4</v>
      </c>
      <c r="J18" s="35">
        <v>19</v>
      </c>
      <c r="K18" s="19">
        <v>1</v>
      </c>
      <c r="L18" s="20">
        <v>0</v>
      </c>
    </row>
    <row r="19" spans="1:12" ht="15" customHeight="1">
      <c r="A19" s="91" t="s">
        <v>90</v>
      </c>
      <c r="B19" s="91" t="s">
        <v>19</v>
      </c>
      <c r="C19" s="36">
        <f t="shared" si="1"/>
        <v>505</v>
      </c>
      <c r="D19" s="36">
        <v>8</v>
      </c>
      <c r="E19" s="36">
        <v>88</v>
      </c>
      <c r="F19" s="36">
        <v>4</v>
      </c>
      <c r="G19" s="16">
        <v>169</v>
      </c>
      <c r="H19" s="36">
        <v>18</v>
      </c>
      <c r="I19" s="16">
        <v>43</v>
      </c>
      <c r="J19" s="16">
        <v>63</v>
      </c>
      <c r="K19" s="16">
        <v>97</v>
      </c>
      <c r="L19" s="36">
        <v>15</v>
      </c>
    </row>
    <row r="20" spans="1:12" ht="15" customHeight="1">
      <c r="A20" s="51" t="s">
        <v>90</v>
      </c>
      <c r="B20" s="51" t="s">
        <v>17</v>
      </c>
      <c r="C20" s="19">
        <f t="shared" si="1"/>
        <v>187</v>
      </c>
      <c r="D20" s="35">
        <v>4</v>
      </c>
      <c r="E20" s="35">
        <v>11</v>
      </c>
      <c r="F20" s="35">
        <v>1</v>
      </c>
      <c r="G20" s="19">
        <v>59</v>
      </c>
      <c r="H20" s="19">
        <v>4</v>
      </c>
      <c r="I20" s="19">
        <v>24</v>
      </c>
      <c r="J20" s="35">
        <v>38</v>
      </c>
      <c r="K20" s="19">
        <v>39</v>
      </c>
      <c r="L20" s="20">
        <v>7</v>
      </c>
    </row>
    <row r="21" spans="1:12" ht="15" customHeight="1">
      <c r="A21" s="91" t="s">
        <v>90</v>
      </c>
      <c r="B21" s="91" t="s">
        <v>18</v>
      </c>
      <c r="C21" s="36">
        <f t="shared" si="1"/>
        <v>441</v>
      </c>
      <c r="D21" s="36">
        <v>6</v>
      </c>
      <c r="E21" s="36">
        <v>92</v>
      </c>
      <c r="F21" s="36" t="s">
        <v>157</v>
      </c>
      <c r="G21" s="16">
        <v>95</v>
      </c>
      <c r="H21" s="36">
        <v>4</v>
      </c>
      <c r="I21" s="16">
        <v>42</v>
      </c>
      <c r="J21" s="16">
        <v>48</v>
      </c>
      <c r="K21" s="16">
        <v>135</v>
      </c>
      <c r="L21" s="36">
        <v>19</v>
      </c>
    </row>
    <row r="22" spans="1:12" ht="15" customHeight="1">
      <c r="A22" s="51" t="s">
        <v>90</v>
      </c>
      <c r="B22" s="51" t="s">
        <v>182</v>
      </c>
      <c r="C22" s="19">
        <f t="shared" si="1"/>
        <v>258</v>
      </c>
      <c r="D22" s="35" t="s">
        <v>157</v>
      </c>
      <c r="E22" s="35">
        <v>10</v>
      </c>
      <c r="F22" s="35" t="s">
        <v>157</v>
      </c>
      <c r="G22" s="19">
        <v>58</v>
      </c>
      <c r="H22" s="19">
        <v>2</v>
      </c>
      <c r="I22" s="19">
        <v>53</v>
      </c>
      <c r="J22" s="35">
        <v>36</v>
      </c>
      <c r="K22" s="19">
        <v>74</v>
      </c>
      <c r="L22" s="20">
        <v>25</v>
      </c>
    </row>
    <row r="23" spans="1:12" ht="12.75" customHeight="1">
      <c r="A23" s="21" t="s">
        <v>181</v>
      </c>
      <c r="B23" s="21"/>
      <c r="C23" s="22"/>
      <c r="D23" s="21"/>
      <c r="E23" s="21"/>
      <c r="F23" s="21"/>
      <c r="G23" s="21"/>
      <c r="H23" s="21"/>
      <c r="I23" s="22"/>
      <c r="J23" s="22"/>
      <c r="K23" s="21"/>
      <c r="L23" s="21"/>
    </row>
    <row r="24" spans="1:12">
      <c r="A24" s="44" t="s">
        <v>150</v>
      </c>
      <c r="C24" s="86"/>
      <c r="D24" s="86"/>
      <c r="E24" s="86"/>
      <c r="F24"/>
      <c r="G24"/>
      <c r="H24"/>
      <c r="I24"/>
      <c r="J24"/>
      <c r="K24"/>
    </row>
  </sheetData>
  <sortState ref="A8:M25">
    <sortCondition ref="A8:A25"/>
  </sortState>
  <phoneticPr fontId="0" type="noConversion"/>
  <pageMargins left="0.39370078740157477" right="0.39370078740157477" top="0.59055118110236215" bottom="0.59055118110236215" header="0" footer="0"/>
  <pageSetup paperSize="9" scale="54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D15"/>
  <sheetViews>
    <sheetView workbookViewId="0"/>
  </sheetViews>
  <sheetFormatPr baseColWidth="10" defaultRowHeight="12.75"/>
  <cols>
    <col min="1" max="1" width="30.7109375" customWidth="1"/>
    <col min="2" max="4" width="11.28515625" customWidth="1"/>
  </cols>
  <sheetData>
    <row r="1" spans="1:4" ht="15.75" customHeight="1">
      <c r="A1" s="11" t="s">
        <v>162</v>
      </c>
      <c r="B1" s="12"/>
      <c r="C1" s="10"/>
      <c r="D1" s="10"/>
    </row>
    <row r="2" spans="1:4">
      <c r="A2" s="9"/>
      <c r="B2" s="9"/>
      <c r="C2" s="9"/>
      <c r="D2" s="9"/>
    </row>
    <row r="3" spans="1:4" ht="18" customHeight="1">
      <c r="A3" s="14"/>
      <c r="B3" s="14" t="s">
        <v>61</v>
      </c>
      <c r="C3" s="14" t="s">
        <v>65</v>
      </c>
      <c r="D3" s="14" t="s">
        <v>140</v>
      </c>
    </row>
    <row r="4" spans="1:4" ht="15" customHeight="1">
      <c r="A4" s="51" t="s">
        <v>61</v>
      </c>
      <c r="B4" s="71">
        <f t="shared" ref="B4:B13" si="0">SUM(C4,D4)</f>
        <v>4760</v>
      </c>
      <c r="C4" s="71">
        <f>SUM(C5:C13)</f>
        <v>2300</v>
      </c>
      <c r="D4" s="71">
        <f>SUM(D5:D13)</f>
        <v>2460</v>
      </c>
    </row>
    <row r="5" spans="1:4" ht="15" customHeight="1">
      <c r="A5" s="92" t="s">
        <v>72</v>
      </c>
      <c r="B5" s="36">
        <f t="shared" si="0"/>
        <v>79</v>
      </c>
      <c r="C5" s="36">
        <v>17</v>
      </c>
      <c r="D5" s="16">
        <v>62</v>
      </c>
    </row>
    <row r="6" spans="1:4" ht="15" customHeight="1">
      <c r="A6" s="51" t="s">
        <v>71</v>
      </c>
      <c r="B6" s="19">
        <f t="shared" si="0"/>
        <v>719</v>
      </c>
      <c r="C6" s="19">
        <v>241</v>
      </c>
      <c r="D6" s="19">
        <v>478</v>
      </c>
    </row>
    <row r="7" spans="1:4" ht="15" customHeight="1">
      <c r="A7" s="92" t="s">
        <v>6</v>
      </c>
      <c r="B7" s="36">
        <f t="shared" si="0"/>
        <v>7</v>
      </c>
      <c r="C7" s="36">
        <v>2</v>
      </c>
      <c r="D7" s="16">
        <v>5</v>
      </c>
    </row>
    <row r="8" spans="1:4" ht="15" customHeight="1">
      <c r="A8" s="51" t="s">
        <v>7</v>
      </c>
      <c r="B8" s="19">
        <f t="shared" si="0"/>
        <v>1151</v>
      </c>
      <c r="C8" s="19">
        <v>536</v>
      </c>
      <c r="D8" s="19">
        <v>615</v>
      </c>
    </row>
    <row r="9" spans="1:4" ht="15" customHeight="1">
      <c r="A9" s="92" t="s">
        <v>8</v>
      </c>
      <c r="B9" s="36">
        <f t="shared" si="0"/>
        <v>39</v>
      </c>
      <c r="C9" s="36">
        <v>19</v>
      </c>
      <c r="D9" s="16">
        <v>20</v>
      </c>
    </row>
    <row r="10" spans="1:4" ht="15" customHeight="1">
      <c r="A10" s="51" t="s">
        <v>183</v>
      </c>
      <c r="B10" s="19">
        <f t="shared" si="0"/>
        <v>420</v>
      </c>
      <c r="C10" s="19">
        <v>233</v>
      </c>
      <c r="D10" s="19">
        <v>187</v>
      </c>
    </row>
    <row r="11" spans="1:4" ht="15" customHeight="1">
      <c r="A11" s="92" t="s">
        <v>74</v>
      </c>
      <c r="B11" s="36">
        <f t="shared" si="0"/>
        <v>518</v>
      </c>
      <c r="C11" s="36">
        <v>282</v>
      </c>
      <c r="D11" s="16">
        <v>236</v>
      </c>
    </row>
    <row r="12" spans="1:4" ht="15" customHeight="1">
      <c r="A12" s="51" t="s">
        <v>75</v>
      </c>
      <c r="B12" s="19">
        <f t="shared" si="0"/>
        <v>1636</v>
      </c>
      <c r="C12" s="19">
        <v>861</v>
      </c>
      <c r="D12" s="19">
        <v>775</v>
      </c>
    </row>
    <row r="13" spans="1:4" ht="15" customHeight="1">
      <c r="A13" s="92" t="s">
        <v>73</v>
      </c>
      <c r="B13" s="36">
        <f t="shared" si="0"/>
        <v>191</v>
      </c>
      <c r="C13" s="36">
        <v>109</v>
      </c>
      <c r="D13" s="36">
        <v>82</v>
      </c>
    </row>
    <row r="14" spans="1:4">
      <c r="A14" s="21" t="s">
        <v>181</v>
      </c>
      <c r="B14" s="21"/>
      <c r="C14" s="22"/>
      <c r="D14" s="21"/>
    </row>
    <row r="15" spans="1:4">
      <c r="A15" s="44" t="s">
        <v>150</v>
      </c>
      <c r="C15" s="90"/>
      <c r="D15" s="90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0</vt:lpstr>
      <vt:lpstr>1</vt:lpstr>
      <vt:lpstr>1 graf1</vt:lpstr>
      <vt:lpstr>2</vt:lpstr>
      <vt:lpstr>3</vt:lpstr>
      <vt:lpstr>4</vt:lpstr>
      <vt:lpstr>5</vt:lpstr>
      <vt:lpstr>6</vt:lpstr>
      <vt:lpstr>'4'!_R1_1</vt:lpstr>
      <vt:lpstr>_R2_3</vt:lpstr>
      <vt:lpstr>_R2_4</vt:lpstr>
      <vt:lpstr>'1 graf1'!Área_de_impresión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2024-10-25T10:38:23Z</cp:lastPrinted>
  <dcterms:created xsi:type="dcterms:W3CDTF">1999-06-17T12:27:39Z</dcterms:created>
  <dcterms:modified xsi:type="dcterms:W3CDTF">2025-11-11T15:29:00Z</dcterms:modified>
</cp:coreProperties>
</file>